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12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Sheet2!$A$1:$L$57</definedName>
    <definedName name="_xlnm.Print_Area" localSheetId="0">Sheet1!$A$1:$O$62</definedName>
  </definedNames>
  <calcPr calcId="144525"/>
</workbook>
</file>

<file path=xl/sharedStrings.xml><?xml version="1.0" encoding="utf-8"?>
<sst xmlns="http://schemas.openxmlformats.org/spreadsheetml/2006/main" count="153">
  <si>
    <t>附件1：2018年全年市内医疗机构住院医保基金运行情况表</t>
  </si>
  <si>
    <t>单位：万元</t>
  </si>
  <si>
    <t>编号</t>
  </si>
  <si>
    <t>医疗机构</t>
  </si>
  <si>
    <t>住院人次</t>
  </si>
  <si>
    <t>人次占比</t>
  </si>
  <si>
    <t>住院天数</t>
  </si>
  <si>
    <t>平均住院日</t>
  </si>
  <si>
    <t>住院总费用</t>
  </si>
  <si>
    <t>次均费用</t>
  </si>
  <si>
    <t>报销比例</t>
  </si>
  <si>
    <t>住院费用</t>
  </si>
  <si>
    <t>目录外占比</t>
  </si>
  <si>
    <t>统筹支付</t>
  </si>
  <si>
    <t>统筹支付占比</t>
  </si>
  <si>
    <t>目录内费用</t>
  </si>
  <si>
    <t>目录外费用</t>
  </si>
  <si>
    <t>（1）</t>
  </si>
  <si>
    <t>（2）</t>
  </si>
  <si>
    <t>（3）</t>
  </si>
  <si>
    <t>（4）</t>
  </si>
  <si>
    <t>（5）</t>
  </si>
  <si>
    <t>（6）</t>
  </si>
  <si>
    <t>（7）</t>
  </si>
  <si>
    <t>（8）</t>
  </si>
  <si>
    <t>（9）</t>
  </si>
  <si>
    <t>（10）</t>
  </si>
  <si>
    <t>（11）</t>
  </si>
  <si>
    <t>（12）</t>
  </si>
  <si>
    <t>（13）</t>
  </si>
  <si>
    <t>（14）</t>
  </si>
  <si>
    <t>1001</t>
  </si>
  <si>
    <t>中心医院</t>
  </si>
  <si>
    <t>420700000002</t>
  </si>
  <si>
    <t>中医医院</t>
  </si>
  <si>
    <t>1004</t>
  </si>
  <si>
    <t>妇幼保健院</t>
  </si>
  <si>
    <t>1009</t>
  </si>
  <si>
    <t>三医院</t>
  </si>
  <si>
    <t>1005</t>
  </si>
  <si>
    <t>二医院</t>
  </si>
  <si>
    <t>1064</t>
  </si>
  <si>
    <t>鄂钢医院</t>
  </si>
  <si>
    <t>1024</t>
  </si>
  <si>
    <t>莲花山医院</t>
  </si>
  <si>
    <t>420700000018</t>
  </si>
  <si>
    <t>爱民医院</t>
  </si>
  <si>
    <t>1040</t>
  </si>
  <si>
    <t>仁健医院</t>
  </si>
  <si>
    <t>1019</t>
  </si>
  <si>
    <t>仁和皮肤病医院</t>
  </si>
  <si>
    <t>1059</t>
  </si>
  <si>
    <t>红十字医院</t>
  </si>
  <si>
    <t>420700000006</t>
  </si>
  <si>
    <t>优抚医院</t>
  </si>
  <si>
    <t>1091</t>
  </si>
  <si>
    <t>程潮铁矿医院</t>
  </si>
  <si>
    <t>3309</t>
  </si>
  <si>
    <t>优抚城东分院</t>
  </si>
  <si>
    <t>3336</t>
  </si>
  <si>
    <t>华仁康复医院</t>
  </si>
  <si>
    <t>1088</t>
  </si>
  <si>
    <t>血管瘤医院</t>
  </si>
  <si>
    <t>3386</t>
  </si>
  <si>
    <t>凤凰医院</t>
  </si>
  <si>
    <t>1094</t>
  </si>
  <si>
    <t>科宏眼科医院</t>
  </si>
  <si>
    <t>1132</t>
  </si>
  <si>
    <t>航宇吴都医院</t>
  </si>
  <si>
    <t>420700070002</t>
  </si>
  <si>
    <t>建华中医医院</t>
  </si>
  <si>
    <t>1020</t>
  </si>
  <si>
    <t>中山口腔医院</t>
  </si>
  <si>
    <t>40270410094</t>
  </si>
  <si>
    <t>艾格眼科</t>
  </si>
  <si>
    <t>40270410095</t>
  </si>
  <si>
    <t>爱尔眼科</t>
  </si>
  <si>
    <t>40270410096</t>
  </si>
  <si>
    <t>莲花山中医医院</t>
  </si>
  <si>
    <t>42070310097</t>
  </si>
  <si>
    <t>华容觉华医院</t>
  </si>
  <si>
    <t>合</t>
  </si>
  <si>
    <t>临江精神病医院</t>
  </si>
  <si>
    <t>1082</t>
  </si>
  <si>
    <t>蒲团卫生院</t>
  </si>
  <si>
    <t>1086</t>
  </si>
  <si>
    <t>沙窝卫生院</t>
  </si>
  <si>
    <t>420700070001</t>
  </si>
  <si>
    <t>汀祖卫生院</t>
  </si>
  <si>
    <t>1050</t>
  </si>
  <si>
    <t>涂镇卫生院</t>
  </si>
  <si>
    <t>1074</t>
  </si>
  <si>
    <t>新庙卫生院</t>
  </si>
  <si>
    <t>1075</t>
  </si>
  <si>
    <t>燕矶卫生院</t>
  </si>
  <si>
    <t>1069</t>
  </si>
  <si>
    <t>杨叶卫生院</t>
  </si>
  <si>
    <t>1044</t>
  </si>
  <si>
    <t>沼山卫生院</t>
  </si>
  <si>
    <t>420700220002</t>
  </si>
  <si>
    <t>泥矶卫生院</t>
  </si>
  <si>
    <t>1087</t>
  </si>
  <si>
    <t>庙岭卫生院</t>
  </si>
  <si>
    <t>1081</t>
  </si>
  <si>
    <t>梁子岛卫生院</t>
  </si>
  <si>
    <t>3396</t>
  </si>
  <si>
    <t>华容区人民医院</t>
  </si>
  <si>
    <t>420700210001</t>
  </si>
  <si>
    <t>华容中心卫生院</t>
  </si>
  <si>
    <t>1072</t>
  </si>
  <si>
    <t>花湖卫生院</t>
  </si>
  <si>
    <t>1077</t>
  </si>
  <si>
    <t>胡林卫生院</t>
  </si>
  <si>
    <t>1049</t>
  </si>
  <si>
    <t>公友卫生院</t>
  </si>
  <si>
    <t>420700410001</t>
  </si>
  <si>
    <t>葛店卫生院</t>
  </si>
  <si>
    <t>1011</t>
  </si>
  <si>
    <t>泽林卫生院</t>
  </si>
  <si>
    <t>1012</t>
  </si>
  <si>
    <t>太和中心卫生院</t>
  </si>
  <si>
    <t>420700220001</t>
  </si>
  <si>
    <t>段店卫生院</t>
  </si>
  <si>
    <t>420700010001</t>
  </si>
  <si>
    <t>杜山卫生院</t>
  </si>
  <si>
    <t>1062</t>
  </si>
  <si>
    <t>东沟卫生院</t>
  </si>
  <si>
    <t>420700410002</t>
  </si>
  <si>
    <t>大湾卫生院</t>
  </si>
  <si>
    <t>1045</t>
  </si>
  <si>
    <t>长岭卫生院</t>
  </si>
  <si>
    <t>1078</t>
  </si>
  <si>
    <t>碧石卫生院</t>
  </si>
  <si>
    <t>1046</t>
  </si>
  <si>
    <t>长港卫生院</t>
  </si>
  <si>
    <t>1090</t>
  </si>
  <si>
    <t>飞鹅社区中心</t>
  </si>
  <si>
    <t>3388</t>
  </si>
  <si>
    <t>西山社区中心</t>
  </si>
  <si>
    <t>420700610000</t>
  </si>
  <si>
    <t>怡铭亭社区中心</t>
  </si>
  <si>
    <t>1021</t>
  </si>
  <si>
    <t>凤凰社区中心</t>
  </si>
  <si>
    <t>合计</t>
  </si>
  <si>
    <t>420700230001</t>
  </si>
  <si>
    <t>临江卫生院</t>
  </si>
  <si>
    <t>1008</t>
  </si>
  <si>
    <t>精神病城区分院</t>
  </si>
  <si>
    <t>目录外费用占比</t>
  </si>
  <si>
    <t>市中心医院</t>
  </si>
  <si>
    <t>中医院</t>
  </si>
  <si>
    <t>华容卫生院</t>
  </si>
  <si>
    <t>怡亭铭社区中心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</si>
</sst>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  <numFmt numFmtId="178" formatCode="0.00_);[Red]\(0.00\)"/>
    <numFmt numFmtId="179" formatCode="0_);[Red]\(0\)"/>
  </numFmts>
  <fonts count="54">
    <font>
      <sz val="12"/>
      <name val="宋体"/>
      <charset val="134"/>
    </font>
    <font>
      <sz val="12"/>
      <color theme="1"/>
      <name val="宋体"/>
      <charset val="134"/>
      <scheme val="minor"/>
    </font>
    <font>
      <sz val="22"/>
      <name val="宋体"/>
      <charset val="134"/>
    </font>
    <font>
      <sz val="14"/>
      <name val="宋体"/>
      <charset val="134"/>
    </font>
    <font>
      <sz val="12"/>
      <name val="仿宋"/>
      <charset val="134"/>
    </font>
    <font>
      <sz val="14"/>
      <name val="仿宋"/>
      <charset val="134"/>
    </font>
    <font>
      <sz val="12"/>
      <color theme="1"/>
      <name val="仿宋"/>
      <charset val="134"/>
    </font>
    <font>
      <sz val="8"/>
      <name val="仿宋"/>
      <charset val="134"/>
    </font>
    <font>
      <b/>
      <sz val="22"/>
      <color rgb="FF000000"/>
      <name val="宋体"/>
      <charset val="134"/>
    </font>
    <font>
      <sz val="14"/>
      <color rgb="FF000000"/>
      <name val="宋体"/>
      <charset val="134"/>
    </font>
    <font>
      <sz val="13"/>
      <color rgb="FF000000"/>
      <name val="仿宋"/>
      <charset val="134"/>
    </font>
    <font>
      <sz val="13"/>
      <name val="仿宋"/>
      <charset val="134"/>
    </font>
    <font>
      <sz val="13"/>
      <name val="宋体"/>
      <charset val="134"/>
    </font>
    <font>
      <sz val="12"/>
      <color rgb="FF000000"/>
      <name val="仿宋"/>
      <charset val="134"/>
    </font>
    <font>
      <sz val="8"/>
      <color rgb="FF000000"/>
      <name val="仿宋"/>
      <charset val="134"/>
    </font>
    <font>
      <sz val="12"/>
      <color theme="1"/>
      <name val="宋体"/>
      <charset val="134"/>
      <scheme val="minor"/>
    </font>
    <font>
      <sz val="8"/>
      <color theme="1"/>
      <name val="仿宋"/>
      <charset val="134"/>
    </font>
    <font>
      <sz val="14"/>
      <color theme="1"/>
      <name val="仿宋"/>
      <charset val="134"/>
    </font>
    <font>
      <sz val="14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0000"/>
      <name val="宋体"/>
      <charset val="134"/>
      <scheme val="minor"/>
    </font>
  </fonts>
  <fills count="64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</borders>
  <cellStyleXfs count="93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3" fillId="6" borderId="5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34" fillId="21" borderId="5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2" fillId="5" borderId="4" applyNumberFormat="0" applyFont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19" borderId="8" applyNumberFormat="0" applyAlignment="0" applyProtection="0">
      <alignment vertical="center"/>
    </xf>
    <xf numFmtId="0" fontId="41" fillId="19" borderId="5" applyNumberFormat="0" applyAlignment="0" applyProtection="0">
      <alignment vertical="center"/>
    </xf>
    <xf numFmtId="0" fontId="24" fillId="10" borderId="6" applyNumberFormat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5" fillId="21" borderId="8" applyNumberFormat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50" fillId="5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35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59" borderId="0" applyNumberFormat="0" applyBorder="0" applyAlignment="0" applyProtection="0">
      <alignment vertical="center"/>
    </xf>
    <xf numFmtId="0" fontId="33" fillId="61" borderId="0" applyNumberFormat="0" applyBorder="0" applyAlignment="0" applyProtection="0">
      <alignment vertical="center"/>
    </xf>
    <xf numFmtId="0" fontId="53" fillId="0" borderId="0">
      <alignment vertical="center"/>
    </xf>
    <xf numFmtId="0" fontId="33" fillId="24" borderId="0" applyNumberFormat="0" applyBorder="0" applyAlignment="0" applyProtection="0">
      <alignment vertical="center"/>
    </xf>
    <xf numFmtId="0" fontId="33" fillId="63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1" fillId="57" borderId="0" applyNumberFormat="0" applyBorder="0" applyAlignment="0" applyProtection="0">
      <alignment vertical="center"/>
    </xf>
    <xf numFmtId="0" fontId="22" fillId="0" borderId="0">
      <alignment vertical="center"/>
    </xf>
    <xf numFmtId="0" fontId="45" fillId="48" borderId="0" applyNumberFormat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4" fillId="45" borderId="6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60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62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43" fillId="44" borderId="5" applyNumberFormat="0" applyAlignment="0" applyProtection="0">
      <alignment vertical="center"/>
    </xf>
    <xf numFmtId="0" fontId="46" fillId="50" borderId="4" applyNumberFormat="0" applyFont="0" applyAlignment="0" applyProtection="0">
      <alignment vertical="center"/>
    </xf>
  </cellStyleXfs>
  <cellXfs count="81">
    <xf numFmtId="0" fontId="0" fillId="0" borderId="0" xfId="0">
      <alignment vertical="center"/>
    </xf>
    <xf numFmtId="0" fontId="0" fillId="0" borderId="0" xfId="0" applyFont="1" applyAlignment="1">
      <alignment vertical="center" shrinkToFit="1"/>
    </xf>
    <xf numFmtId="0" fontId="1" fillId="0" borderId="1" xfId="0" applyFont="1" applyFill="1" applyBorder="1" applyAlignment="1" applyProtection="1">
      <alignment horizontal="center" vertical="center" shrinkToFit="1"/>
      <protection locked="0"/>
    </xf>
    <xf numFmtId="0" fontId="0" fillId="0" borderId="1" xfId="0" applyNumberFormat="1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177" fontId="1" fillId="0" borderId="1" xfId="0" applyNumberFormat="1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177" fontId="1" fillId="0" borderId="0" xfId="0" applyNumberFormat="1" applyFont="1" applyFill="1" applyBorder="1" applyAlignment="1">
      <alignment horizontal="center" vertical="center" shrinkToFit="1"/>
    </xf>
    <xf numFmtId="176" fontId="1" fillId="0" borderId="0" xfId="0" applyNumberFormat="1" applyFont="1" applyFill="1" applyBorder="1" applyAlignment="1">
      <alignment horizontal="center" vertical="center" shrinkToFit="1"/>
    </xf>
    <xf numFmtId="10" fontId="0" fillId="0" borderId="1" xfId="0" applyNumberFormat="1" applyFont="1" applyFill="1" applyBorder="1" applyAlignment="1">
      <alignment horizontal="center" vertical="center" shrinkToFit="1"/>
    </xf>
    <xf numFmtId="10" fontId="1" fillId="0" borderId="1" xfId="0" applyNumberFormat="1" applyFont="1" applyFill="1" applyBorder="1" applyAlignment="1">
      <alignment horizontal="center" vertical="center" shrinkToFit="1"/>
    </xf>
    <xf numFmtId="10" fontId="1" fillId="0" borderId="0" xfId="0" applyNumberFormat="1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49" fontId="5" fillId="0" borderId="0" xfId="0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49" fontId="7" fillId="0" borderId="0" xfId="0" applyNumberFormat="1" applyFont="1" applyBorder="1" applyAlignment="1">
      <alignment horizontal="center" vertical="center" shrinkToFit="1"/>
    </xf>
    <xf numFmtId="177" fontId="5" fillId="0" borderId="0" xfId="0" applyNumberFormat="1" applyFont="1" applyBorder="1" applyAlignment="1">
      <alignment horizontal="center" vertical="center" shrinkToFit="1"/>
    </xf>
    <xf numFmtId="178" fontId="5" fillId="0" borderId="0" xfId="0" applyNumberFormat="1" applyFont="1" applyBorder="1" applyAlignment="1">
      <alignment horizontal="center" vertical="center" shrinkToFit="1"/>
    </xf>
    <xf numFmtId="178" fontId="8" fillId="0" borderId="0" xfId="0" applyNumberFormat="1" applyFont="1" applyBorder="1" applyAlignment="1">
      <alignment horizontal="center" vertical="center" shrinkToFit="1"/>
    </xf>
    <xf numFmtId="0" fontId="9" fillId="0" borderId="0" xfId="0" applyFont="1" applyBorder="1" applyAlignment="1">
      <alignment horizontal="right" vertical="center" shrinkToFit="1"/>
    </xf>
    <xf numFmtId="177" fontId="9" fillId="0" borderId="0" xfId="0" applyNumberFormat="1" applyFont="1" applyBorder="1" applyAlignment="1">
      <alignment horizontal="right" vertical="center" shrinkToFit="1"/>
    </xf>
    <xf numFmtId="176" fontId="9" fillId="0" borderId="0" xfId="0" applyNumberFormat="1" applyFont="1" applyBorder="1" applyAlignment="1">
      <alignment horizontal="right" vertical="center" shrinkToFit="1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49" fontId="10" fillId="0" borderId="1" xfId="0" applyNumberFormat="1" applyFont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>
      <alignment horizontal="center" vertical="center" shrinkToFit="1"/>
    </xf>
    <xf numFmtId="10" fontId="11" fillId="0" borderId="1" xfId="0" applyNumberFormat="1" applyFont="1" applyBorder="1" applyAlignment="1">
      <alignment horizontal="center" vertical="center" shrinkToFit="1"/>
    </xf>
    <xf numFmtId="177" fontId="11" fillId="0" borderId="1" xfId="0" applyNumberFormat="1" applyFont="1" applyBorder="1" applyAlignment="1">
      <alignment horizontal="center" vertical="center" shrinkToFit="1"/>
    </xf>
    <xf numFmtId="178" fontId="11" fillId="0" borderId="1" xfId="0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shrinkToFit="1"/>
    </xf>
    <xf numFmtId="177" fontId="5" fillId="0" borderId="1" xfId="0" applyNumberFormat="1" applyFont="1" applyBorder="1" applyAlignment="1">
      <alignment horizontal="center" vertical="center" shrinkToFit="1"/>
    </xf>
    <xf numFmtId="178" fontId="5" fillId="0" borderId="1" xfId="0" applyNumberFormat="1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49" fontId="14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10" fontId="13" fillId="0" borderId="1" xfId="0" applyNumberFormat="1" applyFont="1" applyBorder="1" applyAlignment="1">
      <alignment horizontal="center" vertical="center" shrinkToFit="1"/>
    </xf>
    <xf numFmtId="179" fontId="13" fillId="0" borderId="1" xfId="0" applyNumberFormat="1" applyFont="1" applyBorder="1" applyAlignment="1">
      <alignment horizontal="center" vertical="center" shrinkToFit="1"/>
    </xf>
    <xf numFmtId="178" fontId="15" fillId="0" borderId="1" xfId="0" applyNumberFormat="1" applyFont="1" applyFill="1" applyBorder="1" applyAlignment="1">
      <alignment horizontal="center" vertical="center" shrinkToFit="1"/>
    </xf>
    <xf numFmtId="49" fontId="14" fillId="0" borderId="1" xfId="0" applyNumberFormat="1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>
      <alignment horizontal="center" vertical="center" shrinkToFit="1"/>
    </xf>
    <xf numFmtId="49" fontId="16" fillId="0" borderId="1" xfId="0" applyNumberFormat="1" applyFont="1" applyBorder="1" applyAlignment="1" applyProtection="1">
      <alignment horizontal="center" vertical="center" shrinkToFit="1"/>
      <protection locked="0"/>
    </xf>
    <xf numFmtId="0" fontId="17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178" fontId="4" fillId="0" borderId="1" xfId="0" applyNumberFormat="1" applyFont="1" applyBorder="1" applyAlignment="1">
      <alignment horizontal="center" vertical="center" shrinkToFit="1"/>
    </xf>
    <xf numFmtId="49" fontId="13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8" fontId="13" fillId="0" borderId="1" xfId="0" applyNumberFormat="1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49" fontId="13" fillId="0" borderId="0" xfId="0" applyNumberFormat="1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10" fontId="18" fillId="0" borderId="0" xfId="0" applyNumberFormat="1" applyFont="1" applyBorder="1" applyAlignment="1">
      <alignment horizontal="center" vertical="center" shrinkToFit="1"/>
    </xf>
    <xf numFmtId="177" fontId="18" fillId="0" borderId="0" xfId="0" applyNumberFormat="1" applyFont="1" applyBorder="1" applyAlignment="1">
      <alignment horizontal="center" vertical="center" shrinkToFit="1"/>
    </xf>
    <xf numFmtId="178" fontId="18" fillId="0" borderId="0" xfId="0" applyNumberFormat="1" applyFont="1" applyBorder="1" applyAlignment="1">
      <alignment horizontal="center" vertical="center" shrinkToFit="1"/>
    </xf>
    <xf numFmtId="176" fontId="11" fillId="0" borderId="1" xfId="0" applyNumberFormat="1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176" fontId="13" fillId="0" borderId="1" xfId="0" applyNumberFormat="1" applyFont="1" applyBorder="1" applyAlignment="1">
      <alignment horizontal="center" vertical="center" shrinkToFit="1"/>
    </xf>
    <xf numFmtId="10" fontId="4" fillId="0" borderId="1" xfId="0" applyNumberFormat="1" applyFont="1" applyBorder="1" applyAlignment="1">
      <alignment horizontal="center" vertical="center" shrinkToFit="1"/>
    </xf>
    <xf numFmtId="176" fontId="18" fillId="0" borderId="0" xfId="0" applyNumberFormat="1" applyFont="1" applyBorder="1" applyAlignment="1">
      <alignment horizontal="center" vertical="center" shrinkToFit="1"/>
    </xf>
    <xf numFmtId="10" fontId="5" fillId="0" borderId="0" xfId="0" applyNumberFormat="1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49" fontId="14" fillId="0" borderId="2" xfId="0" applyNumberFormat="1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10" fontId="18" fillId="0" borderId="2" xfId="0" applyNumberFormat="1" applyFont="1" applyBorder="1" applyAlignment="1">
      <alignment horizontal="center" vertical="center" shrinkToFit="1"/>
    </xf>
    <xf numFmtId="177" fontId="18" fillId="0" borderId="2" xfId="0" applyNumberFormat="1" applyFont="1" applyBorder="1" applyAlignment="1">
      <alignment horizontal="center" vertical="center" shrinkToFit="1"/>
    </xf>
    <xf numFmtId="178" fontId="5" fillId="0" borderId="2" xfId="0" applyNumberFormat="1" applyFont="1" applyBorder="1" applyAlignment="1">
      <alignment horizontal="center" vertical="center" shrinkToFit="1"/>
    </xf>
    <xf numFmtId="10" fontId="18" fillId="0" borderId="1" xfId="0" applyNumberFormat="1" applyFont="1" applyBorder="1" applyAlignment="1">
      <alignment horizontal="center" vertical="center" shrinkToFit="1"/>
    </xf>
    <xf numFmtId="177" fontId="18" fillId="0" borderId="1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10" fontId="5" fillId="0" borderId="2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0" fontId="5" fillId="0" borderId="1" xfId="0" applyNumberFormat="1" applyFont="1" applyBorder="1" applyAlignment="1">
      <alignment horizontal="center" vertical="center" shrinkToFit="1"/>
    </xf>
  </cellXfs>
  <cellStyles count="93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计算 2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40% - 强调文字颜色 4 2" xfId="29"/>
    <cellStyle name="20% - 强调文字颜色 6" xfId="30" builtinId="50"/>
    <cellStyle name="强调文字颜色 2" xfId="31" builtinId="33"/>
    <cellStyle name="链接单元格" xfId="32" builtinId="24"/>
    <cellStyle name="40% - 强调文字颜色 1 2" xfId="33"/>
    <cellStyle name="汇总" xfId="34" builtinId="25"/>
    <cellStyle name="好" xfId="35" builtinId="26"/>
    <cellStyle name="40% - 强调文字颜色 2 2" xfId="36"/>
    <cellStyle name="适中" xfId="37" builtinId="28"/>
    <cellStyle name="20% - 强调文字颜色 5" xfId="38" builtinId="46"/>
    <cellStyle name="强调文字颜色 1" xfId="39" builtinId="29"/>
    <cellStyle name="40% - 强调文字颜色 5 2" xfId="40"/>
    <cellStyle name="20% - 强调文字颜色 1" xfId="41" builtinId="30"/>
    <cellStyle name="40% - 强调文字颜色 1" xfId="42" builtinId="31"/>
    <cellStyle name="60% - 强调文字颜色 4 2" xfId="43"/>
    <cellStyle name="输出 2" xfId="44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适中 2" xfId="55"/>
    <cellStyle name="40% - 强调文字颜色 6" xfId="56" builtinId="51"/>
    <cellStyle name="40% - 强调文字颜色 6 2" xfId="57"/>
    <cellStyle name="60% - 强调文字颜色 6" xfId="58" builtinId="52"/>
    <cellStyle name="20% - 强调文字颜色 2 2" xfId="59"/>
    <cellStyle name="20% - 强调文字颜色 3 2" xfId="60"/>
    <cellStyle name="常规 3" xfId="61"/>
    <cellStyle name="20% - 强调文字颜色 4 2" xfId="62"/>
    <cellStyle name="20% - 强调文字颜色 5 2" xfId="63"/>
    <cellStyle name="20% - 强调文字颜色 6 2" xfId="64"/>
    <cellStyle name="40% - 强调文字颜色 3 2" xfId="65"/>
    <cellStyle name="60% - 强调文字颜色 1 2" xfId="66"/>
    <cellStyle name="常规 5" xfId="67"/>
    <cellStyle name="60% - 强调文字颜色 2 2" xfId="68"/>
    <cellStyle name="60% - 强调文字颜色 3 2" xfId="69"/>
    <cellStyle name="60% - 强调文字颜色 5 2" xfId="70"/>
    <cellStyle name="60% - 强调文字颜色 6 2" xfId="71"/>
    <cellStyle name="标题 1 2" xfId="72"/>
    <cellStyle name="标题 2 2" xfId="73"/>
    <cellStyle name="标题 3 2" xfId="74"/>
    <cellStyle name="标题 4 2" xfId="75"/>
    <cellStyle name="标题 5" xfId="76"/>
    <cellStyle name="差 2" xfId="77"/>
    <cellStyle name="常规 2" xfId="78"/>
    <cellStyle name="好 2" xfId="79"/>
    <cellStyle name="汇总 2" xfId="80"/>
    <cellStyle name="检查单元格 2" xfId="81"/>
    <cellStyle name="解释性文本 2" xfId="82"/>
    <cellStyle name="警告文本 2" xfId="83"/>
    <cellStyle name="链接单元格 2" xfId="84"/>
    <cellStyle name="强调文字颜色 1 2" xfId="85"/>
    <cellStyle name="强调文字颜色 2 2" xfId="86"/>
    <cellStyle name="强调文字颜色 3 2" xfId="87"/>
    <cellStyle name="强调文字颜色 4 2" xfId="88"/>
    <cellStyle name="强调文字颜色 5 2" xfId="89"/>
    <cellStyle name="强调文字颜色 6 2" xfId="90"/>
    <cellStyle name="输入 2" xfId="91"/>
    <cellStyle name="注释 2" xfId="9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3"/>
  <sheetViews>
    <sheetView tabSelected="1" zoomScale="80" zoomScaleNormal="80" workbookViewId="0">
      <pane ySplit="4" topLeftCell="A44" activePane="bottomLeft" state="frozen"/>
      <selection/>
      <selection pane="bottomLeft" activeCell="G47" sqref="G47"/>
    </sheetView>
  </sheetViews>
  <sheetFormatPr defaultColWidth="9" defaultRowHeight="21.95" customHeight="1"/>
  <cols>
    <col min="1" max="1" width="5.26666666666667" style="22" customWidth="1"/>
    <col min="2" max="2" width="7.25" style="23" hidden="1" customWidth="1"/>
    <col min="3" max="3" width="13.775" style="22" customWidth="1"/>
    <col min="4" max="4" width="10.375" style="22" customWidth="1"/>
    <col min="5" max="5" width="11.25" style="22" customWidth="1"/>
    <col min="6" max="6" width="11.3083333333333" style="22" customWidth="1"/>
    <col min="7" max="7" width="9.05833333333333" style="24" customWidth="1"/>
    <col min="8" max="8" width="13.875" style="25" customWidth="1"/>
    <col min="9" max="9" width="9.625" style="22" customWidth="1"/>
    <col min="10" max="10" width="11.625" style="22" customWidth="1"/>
    <col min="11" max="11" width="12.875" style="25" customWidth="1"/>
    <col min="12" max="12" width="11" style="25" customWidth="1"/>
    <col min="13" max="13" width="11.875" style="22" customWidth="1"/>
    <col min="14" max="14" width="13.6166666666667" style="25" customWidth="1"/>
    <col min="15" max="15" width="10.5333333333333" style="22" customWidth="1"/>
    <col min="16" max="16384" width="9" style="22"/>
  </cols>
  <sheetData>
    <row r="1" s="16" customFormat="1" ht="33" customHeight="1" spans="1:1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="17" customFormat="1" ht="14.1" customHeight="1" spans="1:15">
      <c r="A2" s="27" t="s">
        <v>1</v>
      </c>
      <c r="B2" s="27"/>
      <c r="C2" s="27"/>
      <c r="D2" s="27"/>
      <c r="E2" s="27"/>
      <c r="F2" s="27"/>
      <c r="G2" s="28"/>
      <c r="H2" s="29"/>
      <c r="I2" s="27"/>
      <c r="J2" s="27"/>
      <c r="K2" s="29"/>
      <c r="L2" s="29"/>
      <c r="M2" s="27"/>
      <c r="N2" s="29"/>
      <c r="O2" s="27"/>
    </row>
    <row r="3" s="18" customFormat="1" ht="15" customHeight="1" spans="1:15">
      <c r="A3" s="30" t="s">
        <v>2</v>
      </c>
      <c r="B3" s="31"/>
      <c r="C3" s="32" t="s">
        <v>3</v>
      </c>
      <c r="D3" s="32" t="s">
        <v>4</v>
      </c>
      <c r="E3" s="33" t="s">
        <v>5</v>
      </c>
      <c r="F3" s="34" t="s">
        <v>6</v>
      </c>
      <c r="G3" s="34" t="s">
        <v>7</v>
      </c>
      <c r="H3" s="35" t="s">
        <v>8</v>
      </c>
      <c r="I3" s="62" t="s">
        <v>9</v>
      </c>
      <c r="J3" s="33" t="s">
        <v>10</v>
      </c>
      <c r="K3" s="35" t="s">
        <v>11</v>
      </c>
      <c r="L3" s="35"/>
      <c r="M3" s="33" t="s">
        <v>12</v>
      </c>
      <c r="N3" s="35" t="s">
        <v>13</v>
      </c>
      <c r="O3" s="32" t="s">
        <v>14</v>
      </c>
    </row>
    <row r="4" s="18" customFormat="1" ht="15" customHeight="1" spans="1:15">
      <c r="A4" s="30"/>
      <c r="B4" s="31"/>
      <c r="C4" s="36"/>
      <c r="D4" s="36"/>
      <c r="E4" s="33"/>
      <c r="F4" s="34"/>
      <c r="G4" s="34"/>
      <c r="H4" s="35"/>
      <c r="I4" s="62"/>
      <c r="J4" s="33"/>
      <c r="K4" s="35" t="s">
        <v>15</v>
      </c>
      <c r="L4" s="35" t="s">
        <v>16</v>
      </c>
      <c r="M4" s="33"/>
      <c r="N4" s="35"/>
      <c r="O4" s="32"/>
    </row>
    <row r="5" s="19" customFormat="1" ht="23.1" customHeight="1" spans="1:15">
      <c r="A5" s="37" t="s">
        <v>17</v>
      </c>
      <c r="B5" s="37" t="s">
        <v>18</v>
      </c>
      <c r="C5" s="37" t="s">
        <v>18</v>
      </c>
      <c r="D5" s="37" t="s">
        <v>19</v>
      </c>
      <c r="E5" s="37" t="s">
        <v>20</v>
      </c>
      <c r="F5" s="37" t="s">
        <v>21</v>
      </c>
      <c r="G5" s="38" t="s">
        <v>22</v>
      </c>
      <c r="H5" s="39" t="s">
        <v>23</v>
      </c>
      <c r="I5" s="37" t="s">
        <v>24</v>
      </c>
      <c r="J5" s="63" t="s">
        <v>25</v>
      </c>
      <c r="K5" s="39" t="s">
        <v>26</v>
      </c>
      <c r="L5" s="39" t="s">
        <v>27</v>
      </c>
      <c r="M5" s="63" t="s">
        <v>28</v>
      </c>
      <c r="N5" s="39" t="s">
        <v>29</v>
      </c>
      <c r="O5" s="37" t="s">
        <v>30</v>
      </c>
    </row>
    <row r="6" s="18" customFormat="1" ht="23.1" customHeight="1" spans="1:15">
      <c r="A6" s="40">
        <v>1</v>
      </c>
      <c r="B6" s="41" t="s">
        <v>31</v>
      </c>
      <c r="C6" s="42" t="s">
        <v>32</v>
      </c>
      <c r="D6" s="43">
        <v>35878</v>
      </c>
      <c r="E6" s="44">
        <f>D6/141156</f>
        <v>0.254172688373147</v>
      </c>
      <c r="F6" s="43">
        <v>330242</v>
      </c>
      <c r="G6" s="45">
        <f>F6/D6</f>
        <v>9.20458219521712</v>
      </c>
      <c r="H6" s="46">
        <v>37279.91682</v>
      </c>
      <c r="I6" s="64">
        <f>H6/D6</f>
        <v>1.03907455320809</v>
      </c>
      <c r="J6" s="44">
        <f>N6/H6</f>
        <v>0.632001231112189</v>
      </c>
      <c r="K6" s="46">
        <v>34194.977675</v>
      </c>
      <c r="L6" s="46">
        <v>3084.93923</v>
      </c>
      <c r="M6" s="44">
        <f>L6/H6</f>
        <v>0.082750700461461</v>
      </c>
      <c r="N6" s="46">
        <v>23560.953326</v>
      </c>
      <c r="O6" s="65">
        <f>N6/57152.63</f>
        <v>0.41224617880227</v>
      </c>
    </row>
    <row r="7" s="18" customFormat="1" ht="23.1" customHeight="1" spans="1:15">
      <c r="A7" s="40">
        <v>2</v>
      </c>
      <c r="B7" s="41" t="s">
        <v>33</v>
      </c>
      <c r="C7" s="42" t="s">
        <v>34</v>
      </c>
      <c r="D7" s="43">
        <v>15237</v>
      </c>
      <c r="E7" s="44">
        <f t="shared" ref="E7:E62" si="0">D7/141156</f>
        <v>0.107944401938281</v>
      </c>
      <c r="F7" s="43">
        <v>230084</v>
      </c>
      <c r="G7" s="45">
        <f t="shared" ref="G7:G62" si="1">F7/D7</f>
        <v>15.1003478375008</v>
      </c>
      <c r="H7" s="46">
        <v>11950.921227</v>
      </c>
      <c r="I7" s="64">
        <f t="shared" ref="I7:I62" si="2">H7/D7</f>
        <v>0.784335579641662</v>
      </c>
      <c r="J7" s="44">
        <f t="shared" ref="J7:J62" si="3">N7/H7</f>
        <v>0.74720569505767</v>
      </c>
      <c r="K7" s="46">
        <v>11576.083904</v>
      </c>
      <c r="L7" s="46">
        <v>374.837361</v>
      </c>
      <c r="M7" s="44">
        <f t="shared" ref="M7:M62" si="4">L7/H7</f>
        <v>0.0313647252693083</v>
      </c>
      <c r="N7" s="46">
        <v>8929.796402</v>
      </c>
      <c r="O7" s="65">
        <f t="shared" ref="O7:O62" si="5">N7/57152.63</f>
        <v>0.156244715282569</v>
      </c>
    </row>
    <row r="8" s="18" customFormat="1" ht="23.1" customHeight="1" spans="1:15">
      <c r="A8" s="40">
        <v>3</v>
      </c>
      <c r="B8" s="47" t="s">
        <v>35</v>
      </c>
      <c r="C8" s="42" t="s">
        <v>36</v>
      </c>
      <c r="D8" s="43">
        <v>5610</v>
      </c>
      <c r="E8" s="44">
        <f t="shared" si="0"/>
        <v>0.0397432627731021</v>
      </c>
      <c r="F8" s="43">
        <v>49908</v>
      </c>
      <c r="G8" s="45">
        <f t="shared" si="1"/>
        <v>8.89625668449198</v>
      </c>
      <c r="H8" s="46">
        <v>2253.002856</v>
      </c>
      <c r="I8" s="64">
        <f t="shared" si="2"/>
        <v>0.401604787165775</v>
      </c>
      <c r="J8" s="44">
        <f t="shared" si="3"/>
        <v>0.496217462850833</v>
      </c>
      <c r="K8" s="46">
        <v>2127.054485</v>
      </c>
      <c r="L8" s="46">
        <v>125.948371</v>
      </c>
      <c r="M8" s="44">
        <f t="shared" si="4"/>
        <v>0.0559024462239741</v>
      </c>
      <c r="N8" s="46">
        <v>1117.979361</v>
      </c>
      <c r="O8" s="65">
        <f t="shared" si="5"/>
        <v>0.0195612933473053</v>
      </c>
    </row>
    <row r="9" s="18" customFormat="1" ht="23.1" customHeight="1" spans="1:15">
      <c r="A9" s="40">
        <v>4</v>
      </c>
      <c r="B9" s="41" t="s">
        <v>37</v>
      </c>
      <c r="C9" s="42" t="s">
        <v>38</v>
      </c>
      <c r="D9" s="43">
        <v>3776</v>
      </c>
      <c r="E9" s="44">
        <f t="shared" si="0"/>
        <v>0.0267505454957636</v>
      </c>
      <c r="F9" s="43">
        <v>63859</v>
      </c>
      <c r="G9" s="45">
        <f t="shared" si="1"/>
        <v>16.911811440678</v>
      </c>
      <c r="H9" s="46">
        <v>1903.846536</v>
      </c>
      <c r="I9" s="64">
        <f t="shared" si="2"/>
        <v>0.504196646186441</v>
      </c>
      <c r="J9" s="44">
        <f t="shared" si="3"/>
        <v>0.737453263407361</v>
      </c>
      <c r="K9" s="46">
        <v>1828.73371</v>
      </c>
      <c r="L9" s="46">
        <v>75.112859</v>
      </c>
      <c r="M9" s="44">
        <f t="shared" si="4"/>
        <v>0.0394532109493514</v>
      </c>
      <c r="N9" s="46">
        <v>1403.997841</v>
      </c>
      <c r="O9" s="65">
        <f t="shared" si="5"/>
        <v>0.0245657608582492</v>
      </c>
    </row>
    <row r="10" s="18" customFormat="1" ht="23.1" customHeight="1" spans="1:15">
      <c r="A10" s="40">
        <v>5</v>
      </c>
      <c r="B10" s="41" t="s">
        <v>39</v>
      </c>
      <c r="C10" s="42" t="s">
        <v>40</v>
      </c>
      <c r="D10" s="43">
        <v>7815</v>
      </c>
      <c r="E10" s="44">
        <f t="shared" si="0"/>
        <v>0.0553642778202839</v>
      </c>
      <c r="F10" s="43">
        <v>85967</v>
      </c>
      <c r="G10" s="45">
        <f t="shared" si="1"/>
        <v>11.0002559181062</v>
      </c>
      <c r="H10" s="46">
        <v>6335.938624</v>
      </c>
      <c r="I10" s="64">
        <f t="shared" si="2"/>
        <v>0.810740706845809</v>
      </c>
      <c r="J10" s="44">
        <f t="shared" si="3"/>
        <v>0.695032890678456</v>
      </c>
      <c r="K10" s="46">
        <v>5899.192122</v>
      </c>
      <c r="L10" s="46">
        <v>436.746544</v>
      </c>
      <c r="M10" s="44">
        <f t="shared" si="4"/>
        <v>0.0689316248023049</v>
      </c>
      <c r="N10" s="46">
        <v>4403.685737</v>
      </c>
      <c r="O10" s="65">
        <f t="shared" si="5"/>
        <v>0.0770513226950361</v>
      </c>
    </row>
    <row r="11" s="18" customFormat="1" ht="23.1" customHeight="1" spans="1:15">
      <c r="A11" s="40">
        <v>6</v>
      </c>
      <c r="B11" s="47" t="s">
        <v>41</v>
      </c>
      <c r="C11" s="42" t="s">
        <v>42</v>
      </c>
      <c r="D11" s="43">
        <v>9268</v>
      </c>
      <c r="E11" s="44">
        <f t="shared" si="0"/>
        <v>0.065657853722123</v>
      </c>
      <c r="F11" s="43">
        <v>143181</v>
      </c>
      <c r="G11" s="45">
        <f t="shared" si="1"/>
        <v>15.4489641778161</v>
      </c>
      <c r="H11" s="46">
        <v>9313.707608</v>
      </c>
      <c r="I11" s="64">
        <f t="shared" si="2"/>
        <v>1.00493176607682</v>
      </c>
      <c r="J11" s="44">
        <f t="shared" si="3"/>
        <v>0.71450212730363</v>
      </c>
      <c r="K11" s="46">
        <v>8947.198555</v>
      </c>
      <c r="L11" s="46">
        <v>366.509066</v>
      </c>
      <c r="M11" s="44">
        <f t="shared" si="4"/>
        <v>0.0393515752722565</v>
      </c>
      <c r="N11" s="46">
        <v>6654.663899</v>
      </c>
      <c r="O11" s="65">
        <f t="shared" si="5"/>
        <v>0.116436704645088</v>
      </c>
    </row>
    <row r="12" s="18" customFormat="1" ht="23.1" customHeight="1" spans="1:15">
      <c r="A12" s="40">
        <v>7</v>
      </c>
      <c r="B12" s="41" t="s">
        <v>43</v>
      </c>
      <c r="C12" s="42" t="s">
        <v>44</v>
      </c>
      <c r="D12" s="43">
        <v>542</v>
      </c>
      <c r="E12" s="44">
        <f t="shared" si="0"/>
        <v>0.00383972342656352</v>
      </c>
      <c r="F12" s="43">
        <v>6899</v>
      </c>
      <c r="G12" s="45">
        <f t="shared" si="1"/>
        <v>12.7287822878229</v>
      </c>
      <c r="H12" s="46">
        <v>138.617931</v>
      </c>
      <c r="I12" s="64">
        <f t="shared" si="2"/>
        <v>0.255752640221402</v>
      </c>
      <c r="J12" s="44">
        <f t="shared" si="3"/>
        <v>0.69211281908399</v>
      </c>
      <c r="K12" s="46">
        <v>137.798677</v>
      </c>
      <c r="L12" s="46">
        <v>0.819254</v>
      </c>
      <c r="M12" s="44">
        <f t="shared" si="4"/>
        <v>0.00591015891010522</v>
      </c>
      <c r="N12" s="46">
        <v>95.939247</v>
      </c>
      <c r="O12" s="65">
        <f t="shared" si="5"/>
        <v>0.00167864973142968</v>
      </c>
    </row>
    <row r="13" s="18" customFormat="1" ht="23.1" customHeight="1" spans="1:15">
      <c r="A13" s="40">
        <v>8</v>
      </c>
      <c r="B13" s="41" t="s">
        <v>45</v>
      </c>
      <c r="C13" s="42" t="s">
        <v>46</v>
      </c>
      <c r="D13" s="43">
        <v>2084</v>
      </c>
      <c r="E13" s="44">
        <f t="shared" si="0"/>
        <v>0.0147638074187424</v>
      </c>
      <c r="F13" s="43">
        <v>15113</v>
      </c>
      <c r="G13" s="45">
        <f t="shared" si="1"/>
        <v>7.25191938579654</v>
      </c>
      <c r="H13" s="46">
        <v>788.804671</v>
      </c>
      <c r="I13" s="64">
        <f t="shared" si="2"/>
        <v>0.378505120441459</v>
      </c>
      <c r="J13" s="44">
        <f t="shared" si="3"/>
        <v>0.750738319347503</v>
      </c>
      <c r="K13" s="46">
        <v>788.489671</v>
      </c>
      <c r="L13" s="46">
        <v>0.315</v>
      </c>
      <c r="M13" s="44">
        <f t="shared" si="4"/>
        <v>0.000399338406047547</v>
      </c>
      <c r="N13" s="46">
        <v>592.185893</v>
      </c>
      <c r="O13" s="65">
        <f t="shared" si="5"/>
        <v>0.0103614810552025</v>
      </c>
    </row>
    <row r="14" s="18" customFormat="1" ht="23.1" customHeight="1" spans="1:15">
      <c r="A14" s="40">
        <v>9</v>
      </c>
      <c r="B14" s="47" t="s">
        <v>47</v>
      </c>
      <c r="C14" s="42" t="s">
        <v>48</v>
      </c>
      <c r="D14" s="43">
        <v>1431</v>
      </c>
      <c r="E14" s="44">
        <f t="shared" si="0"/>
        <v>0.0101377199693956</v>
      </c>
      <c r="F14" s="43">
        <v>11775</v>
      </c>
      <c r="G14" s="45">
        <f t="shared" si="1"/>
        <v>8.22851153039832</v>
      </c>
      <c r="H14" s="46">
        <v>456.611454</v>
      </c>
      <c r="I14" s="64">
        <f t="shared" si="2"/>
        <v>0.319085572327044</v>
      </c>
      <c r="J14" s="44">
        <f t="shared" si="3"/>
        <v>0.674870048266463</v>
      </c>
      <c r="K14" s="46">
        <v>445.496166</v>
      </c>
      <c r="L14" s="46">
        <v>11.115321</v>
      </c>
      <c r="M14" s="44">
        <f t="shared" si="4"/>
        <v>0.0243430621431586</v>
      </c>
      <c r="N14" s="46">
        <v>308.153394</v>
      </c>
      <c r="O14" s="65">
        <f t="shared" si="5"/>
        <v>0.00539176226885797</v>
      </c>
    </row>
    <row r="15" s="18" customFormat="1" ht="23.1" customHeight="1" spans="1:15">
      <c r="A15" s="40">
        <v>10</v>
      </c>
      <c r="B15" s="41" t="s">
        <v>49</v>
      </c>
      <c r="C15" s="42" t="s">
        <v>50</v>
      </c>
      <c r="D15" s="43">
        <v>924</v>
      </c>
      <c r="E15" s="44">
        <f t="shared" si="0"/>
        <v>0.00654594916262858</v>
      </c>
      <c r="F15" s="43">
        <v>6366</v>
      </c>
      <c r="G15" s="45">
        <f t="shared" si="1"/>
        <v>6.88961038961039</v>
      </c>
      <c r="H15" s="46">
        <v>236.716836</v>
      </c>
      <c r="I15" s="64">
        <f t="shared" si="2"/>
        <v>0.256187051948052</v>
      </c>
      <c r="J15" s="44">
        <f t="shared" si="3"/>
        <v>0.694064494001601</v>
      </c>
      <c r="K15" s="46">
        <v>236.700836</v>
      </c>
      <c r="L15" s="46">
        <v>0.016</v>
      </c>
      <c r="M15" s="44">
        <f t="shared" si="4"/>
        <v>6.75913055884204e-5</v>
      </c>
      <c r="N15" s="46">
        <v>164.296751</v>
      </c>
      <c r="O15" s="65">
        <f t="shared" si="5"/>
        <v>0.00287470149667653</v>
      </c>
    </row>
    <row r="16" s="18" customFormat="1" ht="23.1" customHeight="1" spans="1:15">
      <c r="A16" s="40">
        <v>11</v>
      </c>
      <c r="B16" s="41" t="s">
        <v>51</v>
      </c>
      <c r="C16" s="42" t="s">
        <v>52</v>
      </c>
      <c r="D16" s="43">
        <v>1831</v>
      </c>
      <c r="E16" s="44">
        <f t="shared" si="0"/>
        <v>0.0129714641956417</v>
      </c>
      <c r="F16" s="43">
        <v>14252</v>
      </c>
      <c r="G16" s="45">
        <f t="shared" si="1"/>
        <v>7.78372474057892</v>
      </c>
      <c r="H16" s="46">
        <v>592.24317</v>
      </c>
      <c r="I16" s="64">
        <f t="shared" si="2"/>
        <v>0.323453397050792</v>
      </c>
      <c r="J16" s="44">
        <f t="shared" si="3"/>
        <v>0.664901194217233</v>
      </c>
      <c r="K16" s="46">
        <v>591.149224</v>
      </c>
      <c r="L16" s="46">
        <v>1.093946</v>
      </c>
      <c r="M16" s="44">
        <f t="shared" si="4"/>
        <v>0.00184712303225042</v>
      </c>
      <c r="N16" s="46">
        <v>393.783191</v>
      </c>
      <c r="O16" s="65">
        <f t="shared" si="5"/>
        <v>0.00689002747555099</v>
      </c>
    </row>
    <row r="17" s="18" customFormat="1" ht="23.1" customHeight="1" spans="1:15">
      <c r="A17" s="40">
        <v>12</v>
      </c>
      <c r="B17" s="47" t="s">
        <v>53</v>
      </c>
      <c r="C17" s="42" t="s">
        <v>54</v>
      </c>
      <c r="D17" s="43">
        <v>910</v>
      </c>
      <c r="E17" s="44">
        <f t="shared" si="0"/>
        <v>0.00644676811470997</v>
      </c>
      <c r="F17" s="43">
        <v>10137</v>
      </c>
      <c r="G17" s="45">
        <f t="shared" si="1"/>
        <v>11.1395604395604</v>
      </c>
      <c r="H17" s="46">
        <v>197.722208</v>
      </c>
      <c r="I17" s="64">
        <f t="shared" si="2"/>
        <v>0.217277151648352</v>
      </c>
      <c r="J17" s="44">
        <f t="shared" si="3"/>
        <v>0.808003307347246</v>
      </c>
      <c r="K17" s="46">
        <v>196.583324</v>
      </c>
      <c r="L17" s="46">
        <v>1.138887</v>
      </c>
      <c r="M17" s="44">
        <f t="shared" si="4"/>
        <v>0.00576003581752435</v>
      </c>
      <c r="N17" s="46">
        <v>159.760198</v>
      </c>
      <c r="O17" s="65">
        <f t="shared" si="5"/>
        <v>0.00279532539447441</v>
      </c>
    </row>
    <row r="18" s="18" customFormat="1" ht="23.1" customHeight="1" spans="1:15">
      <c r="A18" s="40">
        <v>13</v>
      </c>
      <c r="B18" s="41" t="s">
        <v>55</v>
      </c>
      <c r="C18" s="42" t="s">
        <v>56</v>
      </c>
      <c r="D18" s="43">
        <v>157</v>
      </c>
      <c r="E18" s="44">
        <f t="shared" si="0"/>
        <v>0.00111224460880161</v>
      </c>
      <c r="F18" s="43">
        <v>1963</v>
      </c>
      <c r="G18" s="45">
        <f t="shared" si="1"/>
        <v>12.5031847133758</v>
      </c>
      <c r="H18" s="46">
        <v>33.771812</v>
      </c>
      <c r="I18" s="64">
        <f t="shared" si="2"/>
        <v>0.215107082802548</v>
      </c>
      <c r="J18" s="44">
        <f t="shared" si="3"/>
        <v>0.633896813117401</v>
      </c>
      <c r="K18" s="46">
        <v>32.404422</v>
      </c>
      <c r="L18" s="46">
        <v>1.367397</v>
      </c>
      <c r="M18" s="44">
        <f t="shared" si="4"/>
        <v>0.0404892991824069</v>
      </c>
      <c r="N18" s="46">
        <v>21.407844</v>
      </c>
      <c r="O18" s="65">
        <f t="shared" si="5"/>
        <v>0.000374573208616996</v>
      </c>
    </row>
    <row r="19" s="18" customFormat="1" ht="23.1" customHeight="1" spans="1:15">
      <c r="A19" s="40">
        <v>14</v>
      </c>
      <c r="B19" s="41" t="s">
        <v>57</v>
      </c>
      <c r="C19" s="42" t="s">
        <v>58</v>
      </c>
      <c r="D19" s="43">
        <v>3940</v>
      </c>
      <c r="E19" s="44">
        <f t="shared" si="0"/>
        <v>0.0279123806285245</v>
      </c>
      <c r="F19" s="43">
        <v>108858</v>
      </c>
      <c r="G19" s="45">
        <f t="shared" si="1"/>
        <v>27.6289340101523</v>
      </c>
      <c r="H19" s="46">
        <v>1282.071691</v>
      </c>
      <c r="I19" s="64">
        <f t="shared" si="2"/>
        <v>0.325398906345178</v>
      </c>
      <c r="J19" s="44">
        <f t="shared" si="3"/>
        <v>0.845330172725887</v>
      </c>
      <c r="K19" s="46">
        <v>1277.108059</v>
      </c>
      <c r="L19" s="46">
        <v>4.963632</v>
      </c>
      <c r="M19" s="44">
        <f t="shared" si="4"/>
        <v>0.00387157132853345</v>
      </c>
      <c r="N19" s="46">
        <v>1083.773884</v>
      </c>
      <c r="O19" s="65">
        <f t="shared" si="5"/>
        <v>0.0189627998571544</v>
      </c>
    </row>
    <row r="20" s="18" customFormat="1" ht="23.1" customHeight="1" spans="1:15">
      <c r="A20" s="40">
        <v>15</v>
      </c>
      <c r="B20" s="47" t="s">
        <v>59</v>
      </c>
      <c r="C20" s="42" t="s">
        <v>60</v>
      </c>
      <c r="D20" s="43">
        <v>2221</v>
      </c>
      <c r="E20" s="44">
        <f t="shared" si="0"/>
        <v>0.0157343648162317</v>
      </c>
      <c r="F20" s="43">
        <v>36751</v>
      </c>
      <c r="G20" s="45">
        <f t="shared" si="1"/>
        <v>16.5470508779829</v>
      </c>
      <c r="H20" s="46">
        <v>704.569821</v>
      </c>
      <c r="I20" s="64">
        <f t="shared" si="2"/>
        <v>0.317230896443044</v>
      </c>
      <c r="J20" s="44">
        <f t="shared" si="3"/>
        <v>0.721944479935367</v>
      </c>
      <c r="K20" s="46">
        <v>695.447321</v>
      </c>
      <c r="L20" s="46">
        <v>9.1225</v>
      </c>
      <c r="M20" s="44">
        <f t="shared" si="4"/>
        <v>0.0129476167273988</v>
      </c>
      <c r="N20" s="46">
        <v>508.660293</v>
      </c>
      <c r="O20" s="65">
        <f t="shared" si="5"/>
        <v>0.00890003299935629</v>
      </c>
    </row>
    <row r="21" s="18" customFormat="1" ht="23.1" customHeight="1" spans="1:15">
      <c r="A21" s="40">
        <v>16</v>
      </c>
      <c r="B21" s="41" t="s">
        <v>61</v>
      </c>
      <c r="C21" s="42" t="s">
        <v>62</v>
      </c>
      <c r="D21" s="43">
        <v>369</v>
      </c>
      <c r="E21" s="44">
        <f t="shared" si="0"/>
        <v>0.00261412904871206</v>
      </c>
      <c r="F21" s="43">
        <v>1931</v>
      </c>
      <c r="G21" s="45">
        <f t="shared" si="1"/>
        <v>5.23306233062331</v>
      </c>
      <c r="H21" s="46">
        <v>136.410658</v>
      </c>
      <c r="I21" s="64">
        <f t="shared" si="2"/>
        <v>0.369676579945799</v>
      </c>
      <c r="J21" s="44">
        <f t="shared" si="3"/>
        <v>0.690581149458278</v>
      </c>
      <c r="K21" s="46">
        <v>136.263898</v>
      </c>
      <c r="L21" s="46">
        <v>0.14676</v>
      </c>
      <c r="M21" s="44">
        <f t="shared" si="4"/>
        <v>0.00107586901310893</v>
      </c>
      <c r="N21" s="46">
        <v>94.202629</v>
      </c>
      <c r="O21" s="65">
        <f t="shared" si="5"/>
        <v>0.00164826411313005</v>
      </c>
    </row>
    <row r="22" s="18" customFormat="1" ht="23.1" customHeight="1" spans="1:15">
      <c r="A22" s="40">
        <v>17</v>
      </c>
      <c r="B22" s="41" t="s">
        <v>63</v>
      </c>
      <c r="C22" s="42" t="s">
        <v>64</v>
      </c>
      <c r="D22" s="43">
        <v>2200</v>
      </c>
      <c r="E22" s="44">
        <f t="shared" si="0"/>
        <v>0.0155855932443538</v>
      </c>
      <c r="F22" s="43">
        <v>43886</v>
      </c>
      <c r="G22" s="45">
        <f t="shared" si="1"/>
        <v>19.9481818181818</v>
      </c>
      <c r="H22" s="46">
        <v>722.936111</v>
      </c>
      <c r="I22" s="64">
        <f t="shared" si="2"/>
        <v>0.328607323181818</v>
      </c>
      <c r="J22" s="44">
        <f t="shared" si="3"/>
        <v>0.78804134325502</v>
      </c>
      <c r="K22" s="46">
        <v>722.599642</v>
      </c>
      <c r="L22" s="46">
        <v>0.336469</v>
      </c>
      <c r="M22" s="44">
        <f t="shared" si="4"/>
        <v>0.000465420104045681</v>
      </c>
      <c r="N22" s="46">
        <v>569.703544</v>
      </c>
      <c r="O22" s="65">
        <f t="shared" si="5"/>
        <v>0.00996810722446194</v>
      </c>
    </row>
    <row r="23" s="18" customFormat="1" ht="23.1" customHeight="1" spans="1:15">
      <c r="A23" s="40">
        <v>18</v>
      </c>
      <c r="B23" s="47" t="s">
        <v>65</v>
      </c>
      <c r="C23" s="42" t="s">
        <v>66</v>
      </c>
      <c r="D23" s="43">
        <v>1118</v>
      </c>
      <c r="E23" s="44">
        <f t="shared" si="0"/>
        <v>0.00792031511235796</v>
      </c>
      <c r="F23" s="43">
        <v>3821</v>
      </c>
      <c r="G23" s="45">
        <f t="shared" si="1"/>
        <v>3.41771019677996</v>
      </c>
      <c r="H23" s="46">
        <v>480.167095</v>
      </c>
      <c r="I23" s="64">
        <f t="shared" si="2"/>
        <v>0.429487562611807</v>
      </c>
      <c r="J23" s="44">
        <f t="shared" si="3"/>
        <v>0.629328750650854</v>
      </c>
      <c r="K23" s="46">
        <v>451.300163</v>
      </c>
      <c r="L23" s="46">
        <v>28.866932</v>
      </c>
      <c r="M23" s="44">
        <f t="shared" si="4"/>
        <v>0.0601185135353767</v>
      </c>
      <c r="N23" s="46">
        <v>302.182958</v>
      </c>
      <c r="O23" s="65">
        <f t="shared" si="5"/>
        <v>0.00528729750494422</v>
      </c>
    </row>
    <row r="24" s="18" customFormat="1" ht="23.1" customHeight="1" spans="1:15">
      <c r="A24" s="40">
        <v>19</v>
      </c>
      <c r="B24" s="41" t="s">
        <v>67</v>
      </c>
      <c r="C24" s="42" t="s">
        <v>68</v>
      </c>
      <c r="D24" s="43">
        <v>1323</v>
      </c>
      <c r="E24" s="44">
        <f t="shared" si="0"/>
        <v>0.00937260902830911</v>
      </c>
      <c r="F24" s="43">
        <v>10228</v>
      </c>
      <c r="G24" s="45">
        <f t="shared" si="1"/>
        <v>7.73091458805744</v>
      </c>
      <c r="H24" s="46">
        <v>253.635459</v>
      </c>
      <c r="I24" s="64">
        <f t="shared" si="2"/>
        <v>0.191712365079365</v>
      </c>
      <c r="J24" s="44">
        <f t="shared" si="3"/>
        <v>0.609842786217049</v>
      </c>
      <c r="K24" s="46">
        <v>253.154005</v>
      </c>
      <c r="L24" s="46">
        <v>0.481454</v>
      </c>
      <c r="M24" s="44">
        <f t="shared" si="4"/>
        <v>0.00189821250505829</v>
      </c>
      <c r="N24" s="46">
        <v>154.677755</v>
      </c>
      <c r="O24" s="65">
        <f t="shared" si="5"/>
        <v>0.00270639785080757</v>
      </c>
    </row>
    <row r="25" s="18" customFormat="1" ht="23.1" customHeight="1" spans="1:15">
      <c r="A25" s="40">
        <v>20</v>
      </c>
      <c r="B25" s="41" t="s">
        <v>69</v>
      </c>
      <c r="C25" s="42" t="s">
        <v>70</v>
      </c>
      <c r="D25" s="43">
        <v>480</v>
      </c>
      <c r="E25" s="44">
        <f t="shared" si="0"/>
        <v>0.00340049307149537</v>
      </c>
      <c r="F25" s="43">
        <v>6674</v>
      </c>
      <c r="G25" s="45">
        <f t="shared" si="1"/>
        <v>13.9041666666667</v>
      </c>
      <c r="H25" s="46">
        <v>166.368569</v>
      </c>
      <c r="I25" s="64">
        <f t="shared" si="2"/>
        <v>0.346601185416667</v>
      </c>
      <c r="J25" s="44">
        <f t="shared" si="3"/>
        <v>0.701292111252096</v>
      </c>
      <c r="K25" s="46">
        <v>166.368569</v>
      </c>
      <c r="L25" s="46">
        <v>0</v>
      </c>
      <c r="M25" s="44">
        <f t="shared" si="4"/>
        <v>0</v>
      </c>
      <c r="N25" s="46">
        <v>116.672965</v>
      </c>
      <c r="O25" s="65">
        <f t="shared" si="5"/>
        <v>0.00204142775231866</v>
      </c>
    </row>
    <row r="26" s="18" customFormat="1" ht="23.1" customHeight="1" spans="1:15">
      <c r="A26" s="40">
        <v>21</v>
      </c>
      <c r="B26" s="41" t="s">
        <v>71</v>
      </c>
      <c r="C26" s="42" t="s">
        <v>72</v>
      </c>
      <c r="D26" s="18">
        <v>0</v>
      </c>
      <c r="E26" s="44">
        <f t="shared" si="0"/>
        <v>0</v>
      </c>
      <c r="F26" s="43">
        <v>0</v>
      </c>
      <c r="G26" s="45">
        <v>0</v>
      </c>
      <c r="H26" s="46">
        <v>0</v>
      </c>
      <c r="I26" s="64">
        <v>0</v>
      </c>
      <c r="J26" s="44">
        <v>0</v>
      </c>
      <c r="K26" s="46">
        <v>0</v>
      </c>
      <c r="L26" s="46">
        <v>0</v>
      </c>
      <c r="M26" s="44">
        <v>0</v>
      </c>
      <c r="N26" s="46">
        <v>0</v>
      </c>
      <c r="O26" s="65">
        <f t="shared" si="5"/>
        <v>0</v>
      </c>
    </row>
    <row r="27" s="18" customFormat="1" ht="23.1" customHeight="1" spans="1:15">
      <c r="A27" s="40">
        <v>22</v>
      </c>
      <c r="B27" s="41" t="s">
        <v>73</v>
      </c>
      <c r="C27" s="42" t="s">
        <v>74</v>
      </c>
      <c r="D27" s="43">
        <v>594</v>
      </c>
      <c r="E27" s="44">
        <f t="shared" si="0"/>
        <v>0.00420811017597552</v>
      </c>
      <c r="F27" s="43">
        <v>1406</v>
      </c>
      <c r="G27" s="45">
        <f t="shared" si="1"/>
        <v>2.36700336700337</v>
      </c>
      <c r="H27" s="46">
        <v>244.093684</v>
      </c>
      <c r="I27" s="64">
        <f t="shared" si="2"/>
        <v>0.410932127946128</v>
      </c>
      <c r="J27" s="44">
        <f t="shared" si="3"/>
        <v>0.641032059641494</v>
      </c>
      <c r="K27" s="46">
        <v>240.363404</v>
      </c>
      <c r="L27" s="46">
        <v>3.73028</v>
      </c>
      <c r="M27" s="44">
        <f t="shared" si="4"/>
        <v>0.0152821651870353</v>
      </c>
      <c r="N27" s="46">
        <v>156.471877</v>
      </c>
      <c r="O27" s="65">
        <f t="shared" si="5"/>
        <v>0.00273778961703075</v>
      </c>
    </row>
    <row r="28" s="18" customFormat="1" ht="23.1" customHeight="1" spans="1:15">
      <c r="A28" s="40">
        <v>23</v>
      </c>
      <c r="B28" s="41" t="s">
        <v>75</v>
      </c>
      <c r="C28" s="42" t="s">
        <v>76</v>
      </c>
      <c r="D28" s="43">
        <v>425</v>
      </c>
      <c r="E28" s="44">
        <f t="shared" si="0"/>
        <v>0.00301085324038652</v>
      </c>
      <c r="F28" s="43">
        <v>1746</v>
      </c>
      <c r="G28" s="45">
        <f t="shared" si="1"/>
        <v>4.10823529411765</v>
      </c>
      <c r="H28" s="46">
        <v>158.721645</v>
      </c>
      <c r="I28" s="64">
        <f t="shared" si="2"/>
        <v>0.373462694117647</v>
      </c>
      <c r="J28" s="44">
        <f t="shared" si="3"/>
        <v>0.634223473427333</v>
      </c>
      <c r="K28" s="46">
        <v>154.174028</v>
      </c>
      <c r="L28" s="46">
        <v>4.547617</v>
      </c>
      <c r="M28" s="44">
        <f t="shared" si="4"/>
        <v>0.0286515238674599</v>
      </c>
      <c r="N28" s="46">
        <v>100.664993</v>
      </c>
      <c r="O28" s="65">
        <f t="shared" si="5"/>
        <v>0.0017613361449858</v>
      </c>
    </row>
    <row r="29" s="18" customFormat="1" ht="23.1" customHeight="1" spans="1:15">
      <c r="A29" s="40">
        <v>24</v>
      </c>
      <c r="B29" s="41" t="s">
        <v>77</v>
      </c>
      <c r="C29" s="42" t="s">
        <v>78</v>
      </c>
      <c r="D29" s="43">
        <v>1042</v>
      </c>
      <c r="E29" s="44">
        <f t="shared" si="0"/>
        <v>0.00738190370937119</v>
      </c>
      <c r="F29" s="43">
        <v>10546</v>
      </c>
      <c r="G29" s="45">
        <f t="shared" si="1"/>
        <v>10.1209213051823</v>
      </c>
      <c r="H29" s="46">
        <v>314.091626</v>
      </c>
      <c r="I29" s="64">
        <f t="shared" si="2"/>
        <v>0.301431502879079</v>
      </c>
      <c r="J29" s="44">
        <f t="shared" si="3"/>
        <v>0.750011192593845</v>
      </c>
      <c r="K29" s="46">
        <v>314.044811</v>
      </c>
      <c r="L29" s="46">
        <v>0.046815</v>
      </c>
      <c r="M29" s="44">
        <f t="shared" si="4"/>
        <v>0.000149048863849684</v>
      </c>
      <c r="N29" s="46">
        <v>235.572235</v>
      </c>
      <c r="O29" s="65">
        <f t="shared" si="5"/>
        <v>0.00412180918008498</v>
      </c>
    </row>
    <row r="30" s="18" customFormat="1" ht="23.1" customHeight="1" spans="1:15">
      <c r="A30" s="40">
        <v>25</v>
      </c>
      <c r="B30" s="41" t="s">
        <v>79</v>
      </c>
      <c r="C30" s="42" t="s">
        <v>80</v>
      </c>
      <c r="D30" s="43">
        <v>567</v>
      </c>
      <c r="E30" s="44">
        <f t="shared" si="0"/>
        <v>0.0040168324407039</v>
      </c>
      <c r="F30" s="43">
        <v>12506</v>
      </c>
      <c r="G30" s="45">
        <f t="shared" si="1"/>
        <v>22.0564373897707</v>
      </c>
      <c r="H30" s="46">
        <v>167.519217</v>
      </c>
      <c r="I30" s="64">
        <f t="shared" si="2"/>
        <v>0.295448354497355</v>
      </c>
      <c r="J30" s="44">
        <f t="shared" si="3"/>
        <v>0.70448828566337</v>
      </c>
      <c r="K30" s="46">
        <v>167.493067</v>
      </c>
      <c r="L30" s="46">
        <v>0.02615</v>
      </c>
      <c r="M30" s="44">
        <f t="shared" si="4"/>
        <v>0.000156101493716986</v>
      </c>
      <c r="N30" s="46">
        <v>118.015326</v>
      </c>
      <c r="O30" s="65">
        <f t="shared" si="5"/>
        <v>0.00206491505290308</v>
      </c>
    </row>
    <row r="31" s="20" customFormat="1" ht="23.1" customHeight="1" spans="1:15">
      <c r="A31" s="48">
        <v>26</v>
      </c>
      <c r="B31" s="49" t="s">
        <v>81</v>
      </c>
      <c r="C31" s="50" t="s">
        <v>82</v>
      </c>
      <c r="D31" s="42">
        <v>1855</v>
      </c>
      <c r="E31" s="44">
        <f t="shared" si="0"/>
        <v>0.0131414888492165</v>
      </c>
      <c r="F31" s="42">
        <v>65675</v>
      </c>
      <c r="G31" s="45">
        <f t="shared" si="1"/>
        <v>35.4043126684636</v>
      </c>
      <c r="H31" s="39">
        <v>670.691578</v>
      </c>
      <c r="I31" s="64">
        <f t="shared" si="2"/>
        <v>0.361558802156334</v>
      </c>
      <c r="J31" s="44">
        <f t="shared" si="3"/>
        <v>0.900183080873575</v>
      </c>
      <c r="K31" s="39">
        <v>654.37533</v>
      </c>
      <c r="L31" s="39">
        <v>16.316248</v>
      </c>
      <c r="M31" s="44">
        <f t="shared" si="4"/>
        <v>0.024327497966584</v>
      </c>
      <c r="N31" s="25">
        <v>603.745211</v>
      </c>
      <c r="O31" s="65">
        <f t="shared" si="5"/>
        <v>0.010563734529802</v>
      </c>
    </row>
    <row r="32" s="18" customFormat="1" ht="23.1" customHeight="1" spans="1:15">
      <c r="A32" s="40">
        <v>27</v>
      </c>
      <c r="B32" s="41" t="s">
        <v>83</v>
      </c>
      <c r="C32" s="42" t="s">
        <v>84</v>
      </c>
      <c r="D32" s="43">
        <v>889</v>
      </c>
      <c r="E32" s="44">
        <f t="shared" si="0"/>
        <v>0.00629799654283204</v>
      </c>
      <c r="F32" s="43">
        <v>9643</v>
      </c>
      <c r="G32" s="45">
        <f t="shared" si="1"/>
        <v>10.8470191226097</v>
      </c>
      <c r="H32" s="46">
        <v>164.821029</v>
      </c>
      <c r="I32" s="64">
        <f t="shared" si="2"/>
        <v>0.185400482564679</v>
      </c>
      <c r="J32" s="44">
        <f t="shared" si="3"/>
        <v>0.86533146204299</v>
      </c>
      <c r="K32" s="46">
        <v>162.652769</v>
      </c>
      <c r="L32" s="46">
        <v>2.16826</v>
      </c>
      <c r="M32" s="44">
        <f t="shared" si="4"/>
        <v>0.0131552388257447</v>
      </c>
      <c r="N32" s="46">
        <v>142.624822</v>
      </c>
      <c r="O32" s="65">
        <f t="shared" si="5"/>
        <v>0.00249550759081428</v>
      </c>
    </row>
    <row r="33" s="18" customFormat="1" ht="23.1" customHeight="1" spans="1:15">
      <c r="A33" s="40">
        <v>28</v>
      </c>
      <c r="B33" s="41" t="s">
        <v>85</v>
      </c>
      <c r="C33" s="42" t="s">
        <v>86</v>
      </c>
      <c r="D33" s="43">
        <v>1282</v>
      </c>
      <c r="E33" s="44">
        <f t="shared" si="0"/>
        <v>0.00908215024511888</v>
      </c>
      <c r="F33" s="43">
        <v>10319</v>
      </c>
      <c r="G33" s="45">
        <f t="shared" si="1"/>
        <v>8.04914196567863</v>
      </c>
      <c r="H33" s="46">
        <v>128.777639</v>
      </c>
      <c r="I33" s="64">
        <f t="shared" si="2"/>
        <v>0.100450576443058</v>
      </c>
      <c r="J33" s="44">
        <f t="shared" si="3"/>
        <v>0.871992233061518</v>
      </c>
      <c r="K33" s="46">
        <v>127.183539</v>
      </c>
      <c r="L33" s="46">
        <v>1.5941</v>
      </c>
      <c r="M33" s="44">
        <f t="shared" si="4"/>
        <v>0.0123787018645372</v>
      </c>
      <c r="N33" s="46">
        <v>112.293101</v>
      </c>
      <c r="O33" s="65">
        <f t="shared" si="5"/>
        <v>0.00196479323873635</v>
      </c>
    </row>
    <row r="34" s="18" customFormat="1" ht="23.1" customHeight="1" spans="1:15">
      <c r="A34" s="40">
        <v>29</v>
      </c>
      <c r="B34" s="47" t="s">
        <v>87</v>
      </c>
      <c r="C34" s="42" t="s">
        <v>88</v>
      </c>
      <c r="D34" s="43">
        <v>1937</v>
      </c>
      <c r="E34" s="44">
        <f t="shared" si="0"/>
        <v>0.0137224064155969</v>
      </c>
      <c r="F34" s="43">
        <v>17412</v>
      </c>
      <c r="G34" s="45">
        <f t="shared" si="1"/>
        <v>8.9891584925142</v>
      </c>
      <c r="H34" s="46">
        <v>346.775223</v>
      </c>
      <c r="I34" s="64">
        <f t="shared" si="2"/>
        <v>0.179026960764068</v>
      </c>
      <c r="J34" s="44">
        <f t="shared" si="3"/>
        <v>0.825284221646943</v>
      </c>
      <c r="K34" s="46">
        <v>337.720858</v>
      </c>
      <c r="L34" s="46">
        <v>9.054365</v>
      </c>
      <c r="M34" s="44">
        <f t="shared" si="4"/>
        <v>0.026110184348436</v>
      </c>
      <c r="N34" s="46">
        <v>286.18812</v>
      </c>
      <c r="O34" s="65">
        <f t="shared" si="5"/>
        <v>0.00500743570330884</v>
      </c>
    </row>
    <row r="35" s="18" customFormat="1" ht="23.1" customHeight="1" spans="1:15">
      <c r="A35" s="40">
        <v>30</v>
      </c>
      <c r="B35" s="41" t="s">
        <v>89</v>
      </c>
      <c r="C35" s="42" t="s">
        <v>90</v>
      </c>
      <c r="D35" s="43">
        <v>142</v>
      </c>
      <c r="E35" s="44">
        <f t="shared" si="0"/>
        <v>0.00100597920031738</v>
      </c>
      <c r="F35" s="43">
        <v>1334</v>
      </c>
      <c r="G35" s="45">
        <f t="shared" si="1"/>
        <v>9.3943661971831</v>
      </c>
      <c r="H35" s="46">
        <v>11.692525</v>
      </c>
      <c r="I35" s="64">
        <f t="shared" si="2"/>
        <v>0.0823417253521127</v>
      </c>
      <c r="J35" s="44">
        <f t="shared" si="3"/>
        <v>0.953412885582883</v>
      </c>
      <c r="K35" s="46">
        <v>11.368836</v>
      </c>
      <c r="L35" s="46">
        <v>0.323689</v>
      </c>
      <c r="M35" s="44">
        <f t="shared" si="4"/>
        <v>0.0276834131207759</v>
      </c>
      <c r="N35" s="46">
        <v>11.147804</v>
      </c>
      <c r="O35" s="65">
        <f t="shared" si="5"/>
        <v>0.000195053211024585</v>
      </c>
    </row>
    <row r="36" s="18" customFormat="1" ht="23.1" customHeight="1" spans="1:15">
      <c r="A36" s="40">
        <v>31</v>
      </c>
      <c r="B36" s="41" t="s">
        <v>91</v>
      </c>
      <c r="C36" s="42" t="s">
        <v>92</v>
      </c>
      <c r="D36" s="43">
        <v>427</v>
      </c>
      <c r="E36" s="44">
        <f t="shared" si="0"/>
        <v>0.00302502196151775</v>
      </c>
      <c r="F36" s="43">
        <v>3519</v>
      </c>
      <c r="G36" s="45">
        <f t="shared" si="1"/>
        <v>8.24121779859485</v>
      </c>
      <c r="H36" s="46">
        <v>53.29135</v>
      </c>
      <c r="I36" s="64">
        <f t="shared" si="2"/>
        <v>0.124804098360656</v>
      </c>
      <c r="J36" s="44">
        <f t="shared" si="3"/>
        <v>0.786931856670923</v>
      </c>
      <c r="K36" s="46">
        <v>51.35328</v>
      </c>
      <c r="L36" s="46">
        <v>1.938074</v>
      </c>
      <c r="M36" s="44">
        <f t="shared" si="4"/>
        <v>0.0363675155536499</v>
      </c>
      <c r="N36" s="46">
        <v>41.936661</v>
      </c>
      <c r="O36" s="65">
        <f t="shared" si="5"/>
        <v>0.000733766075156996</v>
      </c>
    </row>
    <row r="37" s="18" customFormat="1" ht="23.1" customHeight="1" spans="1:15">
      <c r="A37" s="40">
        <v>32</v>
      </c>
      <c r="B37" s="47" t="s">
        <v>93</v>
      </c>
      <c r="C37" s="42" t="s">
        <v>94</v>
      </c>
      <c r="D37" s="43">
        <v>1132</v>
      </c>
      <c r="E37" s="44">
        <f t="shared" si="0"/>
        <v>0.00801949616027657</v>
      </c>
      <c r="F37" s="43">
        <v>8800</v>
      </c>
      <c r="G37" s="45">
        <f t="shared" si="1"/>
        <v>7.77385159010601</v>
      </c>
      <c r="H37" s="46">
        <v>138.991603</v>
      </c>
      <c r="I37" s="64">
        <f t="shared" si="2"/>
        <v>0.122784101590106</v>
      </c>
      <c r="J37" s="44">
        <f t="shared" si="3"/>
        <v>0.825154818884994</v>
      </c>
      <c r="K37" s="46">
        <v>138.070319</v>
      </c>
      <c r="L37" s="46">
        <v>0.921284</v>
      </c>
      <c r="M37" s="44">
        <f t="shared" si="4"/>
        <v>0.00662834286471248</v>
      </c>
      <c r="N37" s="46">
        <v>114.689591</v>
      </c>
      <c r="O37" s="65">
        <f t="shared" si="5"/>
        <v>0.00200672464241803</v>
      </c>
    </row>
    <row r="38" s="18" customFormat="1" ht="23.1" customHeight="1" spans="1:15">
      <c r="A38" s="40">
        <v>33</v>
      </c>
      <c r="B38" s="41" t="s">
        <v>95</v>
      </c>
      <c r="C38" s="42" t="s">
        <v>96</v>
      </c>
      <c r="D38" s="43">
        <v>1229</v>
      </c>
      <c r="E38" s="44">
        <f t="shared" si="0"/>
        <v>0.00870667913514126</v>
      </c>
      <c r="F38" s="43">
        <v>8585</v>
      </c>
      <c r="G38" s="45">
        <f t="shared" si="1"/>
        <v>6.9853539462978</v>
      </c>
      <c r="H38" s="46">
        <v>151.049667</v>
      </c>
      <c r="I38" s="64">
        <f t="shared" si="2"/>
        <v>0.122904529698942</v>
      </c>
      <c r="J38" s="44">
        <f t="shared" si="3"/>
        <v>0.868740134329459</v>
      </c>
      <c r="K38" s="46">
        <v>149.296627</v>
      </c>
      <c r="L38" s="46">
        <v>1.753023</v>
      </c>
      <c r="M38" s="44">
        <f t="shared" si="4"/>
        <v>0.0116056065188148</v>
      </c>
      <c r="N38" s="46">
        <v>131.222908</v>
      </c>
      <c r="O38" s="65">
        <f t="shared" si="5"/>
        <v>0.002296008215195</v>
      </c>
    </row>
    <row r="39" s="18" customFormat="1" ht="23.1" customHeight="1" spans="1:15">
      <c r="A39" s="40">
        <v>34</v>
      </c>
      <c r="B39" s="41" t="s">
        <v>97</v>
      </c>
      <c r="C39" s="42" t="s">
        <v>98</v>
      </c>
      <c r="D39" s="43">
        <v>1747</v>
      </c>
      <c r="E39" s="44">
        <f t="shared" si="0"/>
        <v>0.01237637790813</v>
      </c>
      <c r="F39" s="43">
        <v>17884</v>
      </c>
      <c r="G39" s="45">
        <f t="shared" si="1"/>
        <v>10.236977676016</v>
      </c>
      <c r="H39" s="46">
        <v>216.037216</v>
      </c>
      <c r="I39" s="64">
        <f t="shared" si="2"/>
        <v>0.123661829421866</v>
      </c>
      <c r="J39" s="44">
        <f t="shared" si="3"/>
        <v>0.877630662487337</v>
      </c>
      <c r="K39" s="46">
        <v>215.638844</v>
      </c>
      <c r="L39" s="46">
        <v>0.398372</v>
      </c>
      <c r="M39" s="44">
        <f t="shared" si="4"/>
        <v>0.00184399710094394</v>
      </c>
      <c r="N39" s="46">
        <v>189.600885</v>
      </c>
      <c r="O39" s="65">
        <f t="shared" si="5"/>
        <v>0.00331744812093512</v>
      </c>
    </row>
    <row r="40" s="18" customFormat="1" ht="23.1" customHeight="1" spans="1:15">
      <c r="A40" s="40">
        <v>35</v>
      </c>
      <c r="B40" s="47" t="s">
        <v>99</v>
      </c>
      <c r="C40" s="42" t="s">
        <v>100</v>
      </c>
      <c r="D40" s="43">
        <v>721</v>
      </c>
      <c r="E40" s="44">
        <f t="shared" si="0"/>
        <v>0.00510782396780867</v>
      </c>
      <c r="F40" s="43">
        <v>4436</v>
      </c>
      <c r="G40" s="45">
        <f t="shared" si="1"/>
        <v>6.15256588072122</v>
      </c>
      <c r="H40" s="46">
        <v>65.552509</v>
      </c>
      <c r="I40" s="64">
        <f t="shared" si="2"/>
        <v>0.0909188751733703</v>
      </c>
      <c r="J40" s="44">
        <f t="shared" si="3"/>
        <v>0.893964577313128</v>
      </c>
      <c r="K40" s="46">
        <v>64.735738</v>
      </c>
      <c r="L40" s="46">
        <v>0.816771</v>
      </c>
      <c r="M40" s="44">
        <f t="shared" si="4"/>
        <v>0.0124597976867674</v>
      </c>
      <c r="N40" s="46">
        <v>58.601621</v>
      </c>
      <c r="O40" s="65">
        <f t="shared" si="5"/>
        <v>0.00102535300650206</v>
      </c>
    </row>
    <row r="41" s="18" customFormat="1" ht="23.1" customHeight="1" spans="1:15">
      <c r="A41" s="40">
        <v>36</v>
      </c>
      <c r="B41" s="41" t="s">
        <v>101</v>
      </c>
      <c r="C41" s="42" t="s">
        <v>102</v>
      </c>
      <c r="D41" s="43">
        <v>1759</v>
      </c>
      <c r="E41" s="44">
        <f t="shared" si="0"/>
        <v>0.0124613902349174</v>
      </c>
      <c r="F41" s="43">
        <v>15161</v>
      </c>
      <c r="G41" s="45">
        <f t="shared" si="1"/>
        <v>8.61910176236498</v>
      </c>
      <c r="H41" s="46">
        <v>345.344791</v>
      </c>
      <c r="I41" s="64">
        <f t="shared" si="2"/>
        <v>0.196330182490051</v>
      </c>
      <c r="J41" s="44">
        <f t="shared" si="3"/>
        <v>0.803648875653665</v>
      </c>
      <c r="K41" s="46">
        <v>336.389801</v>
      </c>
      <c r="L41" s="46">
        <v>8.95516</v>
      </c>
      <c r="M41" s="44">
        <f t="shared" si="4"/>
        <v>0.0259310701460674</v>
      </c>
      <c r="N41" s="46">
        <v>277.535953</v>
      </c>
      <c r="O41" s="65">
        <f t="shared" si="5"/>
        <v>0.00485604867177591</v>
      </c>
    </row>
    <row r="42" s="18" customFormat="1" ht="23.1" customHeight="1" spans="1:15">
      <c r="A42" s="40">
        <v>37</v>
      </c>
      <c r="B42" s="41" t="s">
        <v>103</v>
      </c>
      <c r="C42" s="42" t="s">
        <v>104</v>
      </c>
      <c r="D42" s="43">
        <v>126</v>
      </c>
      <c r="E42" s="44">
        <f t="shared" si="0"/>
        <v>0.000892629431267534</v>
      </c>
      <c r="F42" s="43">
        <v>780</v>
      </c>
      <c r="G42" s="45">
        <f t="shared" si="1"/>
        <v>6.19047619047619</v>
      </c>
      <c r="H42" s="46">
        <v>6.054043</v>
      </c>
      <c r="I42" s="64">
        <f t="shared" si="2"/>
        <v>0.0480479603174603</v>
      </c>
      <c r="J42" s="44">
        <f t="shared" si="3"/>
        <v>0.909652442177897</v>
      </c>
      <c r="K42" s="46">
        <v>5.791635</v>
      </c>
      <c r="L42" s="46">
        <v>0.262408</v>
      </c>
      <c r="M42" s="44">
        <f t="shared" si="4"/>
        <v>0.0433442577133991</v>
      </c>
      <c r="N42" s="46">
        <v>5.507075</v>
      </c>
      <c r="O42" s="65">
        <f t="shared" si="5"/>
        <v>9.63573329871259e-5</v>
      </c>
    </row>
    <row r="43" s="18" customFormat="1" ht="23.1" customHeight="1" spans="1:15">
      <c r="A43" s="40">
        <v>38</v>
      </c>
      <c r="B43" s="47" t="s">
        <v>105</v>
      </c>
      <c r="C43" s="42" t="s">
        <v>106</v>
      </c>
      <c r="D43" s="43">
        <v>1821</v>
      </c>
      <c r="E43" s="44">
        <f t="shared" si="0"/>
        <v>0.0129006205899855</v>
      </c>
      <c r="F43" s="43">
        <v>17431</v>
      </c>
      <c r="G43" s="45">
        <f t="shared" si="1"/>
        <v>9.5722130697419</v>
      </c>
      <c r="H43" s="46">
        <v>580.026173</v>
      </c>
      <c r="I43" s="64">
        <f t="shared" si="2"/>
        <v>0.318520688083471</v>
      </c>
      <c r="J43" s="44">
        <f t="shared" si="3"/>
        <v>0.760934682856113</v>
      </c>
      <c r="K43" s="46">
        <v>569.461063</v>
      </c>
      <c r="L43" s="46">
        <v>10.565138</v>
      </c>
      <c r="M43" s="44">
        <f t="shared" si="4"/>
        <v>0.0182149332078503</v>
      </c>
      <c r="N43" s="46">
        <v>441.362032</v>
      </c>
      <c r="O43" s="65">
        <f t="shared" si="5"/>
        <v>0.00772251481690344</v>
      </c>
    </row>
    <row r="44" s="18" customFormat="1" ht="23.1" customHeight="1" spans="1:15">
      <c r="A44" s="40">
        <v>39</v>
      </c>
      <c r="B44" s="41" t="s">
        <v>107</v>
      </c>
      <c r="C44" s="42" t="s">
        <v>108</v>
      </c>
      <c r="D44" s="43">
        <v>1935</v>
      </c>
      <c r="E44" s="44">
        <f t="shared" si="0"/>
        <v>0.0137082376944657</v>
      </c>
      <c r="F44" s="43">
        <v>30317</v>
      </c>
      <c r="G44" s="45">
        <f t="shared" si="1"/>
        <v>15.6677002583979</v>
      </c>
      <c r="H44" s="46">
        <v>349.585165</v>
      </c>
      <c r="I44" s="64">
        <f t="shared" si="2"/>
        <v>0.180664167958656</v>
      </c>
      <c r="J44" s="44">
        <f t="shared" si="3"/>
        <v>0.857535024405283</v>
      </c>
      <c r="K44" s="46">
        <v>344.762767</v>
      </c>
      <c r="L44" s="46">
        <v>4.822398</v>
      </c>
      <c r="M44" s="44">
        <f t="shared" si="4"/>
        <v>0.0137946299866586</v>
      </c>
      <c r="N44" s="46">
        <v>299.781523</v>
      </c>
      <c r="O44" s="65">
        <f t="shared" si="5"/>
        <v>0.00524527957856008</v>
      </c>
    </row>
    <row r="45" s="18" customFormat="1" ht="23.1" customHeight="1" spans="1:15">
      <c r="A45" s="40">
        <v>40</v>
      </c>
      <c r="B45" s="41" t="s">
        <v>109</v>
      </c>
      <c r="C45" s="42" t="s">
        <v>110</v>
      </c>
      <c r="D45" s="43">
        <v>2288</v>
      </c>
      <c r="E45" s="44">
        <f t="shared" si="0"/>
        <v>0.0162090169741279</v>
      </c>
      <c r="F45" s="43">
        <v>15537</v>
      </c>
      <c r="G45" s="45">
        <f t="shared" si="1"/>
        <v>6.79064685314685</v>
      </c>
      <c r="H45" s="46">
        <v>362.117197</v>
      </c>
      <c r="I45" s="64">
        <f t="shared" si="2"/>
        <v>0.158268005681818</v>
      </c>
      <c r="J45" s="44">
        <f t="shared" si="3"/>
        <v>0.918348647219867</v>
      </c>
      <c r="K45" s="46">
        <v>357.844477</v>
      </c>
      <c r="L45" s="46">
        <v>4.27272</v>
      </c>
      <c r="M45" s="44">
        <f t="shared" si="4"/>
        <v>0.0117992739240164</v>
      </c>
      <c r="N45" s="46">
        <v>332.549838</v>
      </c>
      <c r="O45" s="65">
        <f t="shared" si="5"/>
        <v>0.00581862703431146</v>
      </c>
    </row>
    <row r="46" s="18" customFormat="1" ht="23.1" customHeight="1" spans="1:15">
      <c r="A46" s="40">
        <v>41</v>
      </c>
      <c r="B46" s="47" t="s">
        <v>111</v>
      </c>
      <c r="C46" s="42" t="s">
        <v>112</v>
      </c>
      <c r="D46" s="43">
        <v>669</v>
      </c>
      <c r="E46" s="44">
        <f t="shared" si="0"/>
        <v>0.00473943721839667</v>
      </c>
      <c r="F46" s="43">
        <v>4483</v>
      </c>
      <c r="G46" s="45">
        <f t="shared" si="1"/>
        <v>6.70104633781764</v>
      </c>
      <c r="H46" s="46">
        <v>59.288589</v>
      </c>
      <c r="I46" s="64">
        <f t="shared" si="2"/>
        <v>0.0886227040358744</v>
      </c>
      <c r="J46" s="44">
        <f t="shared" si="3"/>
        <v>0.818486774917177</v>
      </c>
      <c r="K46" s="46">
        <v>58.422974</v>
      </c>
      <c r="L46" s="46">
        <v>0.865615</v>
      </c>
      <c r="M46" s="44">
        <f t="shared" si="4"/>
        <v>0.0146000269967632</v>
      </c>
      <c r="N46" s="46">
        <v>48.526926</v>
      </c>
      <c r="O46" s="65">
        <f t="shared" si="5"/>
        <v>0.000849075991778506</v>
      </c>
    </row>
    <row r="47" s="18" customFormat="1" ht="23.1" customHeight="1" spans="1:15">
      <c r="A47" s="40">
        <v>42</v>
      </c>
      <c r="B47" s="41" t="s">
        <v>113</v>
      </c>
      <c r="C47" s="42" t="s">
        <v>114</v>
      </c>
      <c r="D47" s="43">
        <v>506</v>
      </c>
      <c r="E47" s="44">
        <f t="shared" si="0"/>
        <v>0.00358468644620137</v>
      </c>
      <c r="F47" s="43">
        <v>3459</v>
      </c>
      <c r="G47" s="45">
        <f t="shared" si="1"/>
        <v>6.83596837944664</v>
      </c>
      <c r="H47" s="46">
        <v>52.017781</v>
      </c>
      <c r="I47" s="64">
        <f t="shared" si="2"/>
        <v>0.102801938735178</v>
      </c>
      <c r="J47" s="44">
        <f t="shared" si="3"/>
        <v>0.969807958551712</v>
      </c>
      <c r="K47" s="46">
        <v>51.887519</v>
      </c>
      <c r="L47" s="46">
        <v>0.130262</v>
      </c>
      <c r="M47" s="44">
        <f t="shared" si="4"/>
        <v>0.00250418217570642</v>
      </c>
      <c r="N47" s="46">
        <v>50.447258</v>
      </c>
      <c r="O47" s="65">
        <f t="shared" si="5"/>
        <v>0.000882676055327638</v>
      </c>
    </row>
    <row r="48" s="18" customFormat="1" ht="23.1" customHeight="1" spans="1:15">
      <c r="A48" s="40">
        <v>43</v>
      </c>
      <c r="B48" s="41" t="s">
        <v>115</v>
      </c>
      <c r="C48" s="42" t="s">
        <v>116</v>
      </c>
      <c r="D48" s="43">
        <v>1458</v>
      </c>
      <c r="E48" s="44">
        <f t="shared" si="0"/>
        <v>0.0103289977046672</v>
      </c>
      <c r="F48" s="43">
        <v>11435</v>
      </c>
      <c r="G48" s="45">
        <f t="shared" si="1"/>
        <v>7.84293552812071</v>
      </c>
      <c r="H48" s="46">
        <v>245.736974</v>
      </c>
      <c r="I48" s="64">
        <f t="shared" si="2"/>
        <v>0.168543877914952</v>
      </c>
      <c r="J48" s="44">
        <f t="shared" si="3"/>
        <v>0.774952974720035</v>
      </c>
      <c r="K48" s="46">
        <v>245.122301</v>
      </c>
      <c r="L48" s="46">
        <v>0.614673</v>
      </c>
      <c r="M48" s="44">
        <f t="shared" si="4"/>
        <v>0.00250134519846411</v>
      </c>
      <c r="N48" s="46">
        <v>190.434599</v>
      </c>
      <c r="O48" s="65">
        <f t="shared" si="5"/>
        <v>0.0033320356211079</v>
      </c>
    </row>
    <row r="49" s="18" customFormat="1" ht="23.1" customHeight="1" spans="1:15">
      <c r="A49" s="40">
        <v>44</v>
      </c>
      <c r="B49" s="47" t="s">
        <v>117</v>
      </c>
      <c r="C49" s="42" t="s">
        <v>118</v>
      </c>
      <c r="D49" s="43">
        <v>1389</v>
      </c>
      <c r="E49" s="44">
        <f t="shared" si="0"/>
        <v>0.00984017682563972</v>
      </c>
      <c r="F49" s="43">
        <v>15529</v>
      </c>
      <c r="G49" s="45">
        <f t="shared" si="1"/>
        <v>11.1799856011519</v>
      </c>
      <c r="H49" s="46">
        <v>201.231392</v>
      </c>
      <c r="I49" s="64">
        <f t="shared" si="2"/>
        <v>0.144875012239021</v>
      </c>
      <c r="J49" s="44">
        <f t="shared" si="3"/>
        <v>0.773564608647144</v>
      </c>
      <c r="K49" s="46">
        <v>196.383157</v>
      </c>
      <c r="L49" s="46">
        <v>4.847912</v>
      </c>
      <c r="M49" s="44">
        <f t="shared" si="4"/>
        <v>0.0240912312528256</v>
      </c>
      <c r="N49" s="46">
        <v>155.665483</v>
      </c>
      <c r="O49" s="65">
        <f t="shared" si="5"/>
        <v>0.00272368013510489</v>
      </c>
    </row>
    <row r="50" s="18" customFormat="1" ht="23.1" customHeight="1" spans="1:15">
      <c r="A50" s="40">
        <v>45</v>
      </c>
      <c r="B50" s="41" t="s">
        <v>119</v>
      </c>
      <c r="C50" s="42" t="s">
        <v>120</v>
      </c>
      <c r="D50" s="43">
        <v>7151</v>
      </c>
      <c r="E50" s="44">
        <f t="shared" si="0"/>
        <v>0.0506602624047153</v>
      </c>
      <c r="F50" s="43">
        <v>72303</v>
      </c>
      <c r="G50" s="45">
        <f t="shared" si="1"/>
        <v>10.1108935813173</v>
      </c>
      <c r="H50" s="46">
        <v>1302.216914</v>
      </c>
      <c r="I50" s="64">
        <f t="shared" si="2"/>
        <v>0.182102770801287</v>
      </c>
      <c r="J50" s="44">
        <f t="shared" si="3"/>
        <v>0.867377828422216</v>
      </c>
      <c r="K50" s="46">
        <v>1280.723889</v>
      </c>
      <c r="L50" s="46">
        <v>21.493039</v>
      </c>
      <c r="M50" s="44">
        <f t="shared" si="4"/>
        <v>0.0165049607088731</v>
      </c>
      <c r="N50" s="46">
        <v>1129.514079</v>
      </c>
      <c r="O50" s="65">
        <f t="shared" si="5"/>
        <v>0.0197631163955185</v>
      </c>
    </row>
    <row r="51" s="18" customFormat="1" ht="23.1" customHeight="1" spans="1:15">
      <c r="A51" s="40">
        <v>46</v>
      </c>
      <c r="B51" s="41" t="s">
        <v>121</v>
      </c>
      <c r="C51" s="42" t="s">
        <v>122</v>
      </c>
      <c r="D51" s="43">
        <v>993</v>
      </c>
      <c r="E51" s="44">
        <f t="shared" si="0"/>
        <v>0.00703477004165604</v>
      </c>
      <c r="F51" s="43">
        <v>8886</v>
      </c>
      <c r="G51" s="45">
        <f t="shared" si="1"/>
        <v>8.94864048338369</v>
      </c>
      <c r="H51" s="46">
        <v>127.685479</v>
      </c>
      <c r="I51" s="64">
        <f t="shared" si="2"/>
        <v>0.128585578046324</v>
      </c>
      <c r="J51" s="44">
        <f t="shared" si="3"/>
        <v>0.865292732308268</v>
      </c>
      <c r="K51" s="46">
        <v>127.095899</v>
      </c>
      <c r="L51" s="46">
        <v>0.58958</v>
      </c>
      <c r="M51" s="44">
        <f t="shared" si="4"/>
        <v>0.00461743970118951</v>
      </c>
      <c r="N51" s="46">
        <v>110.485317</v>
      </c>
      <c r="O51" s="65">
        <f t="shared" si="5"/>
        <v>0.00193316242839568</v>
      </c>
    </row>
    <row r="52" s="18" customFormat="1" ht="23.1" customHeight="1" spans="1:15">
      <c r="A52" s="40">
        <v>47</v>
      </c>
      <c r="B52" s="47" t="s">
        <v>123</v>
      </c>
      <c r="C52" s="42" t="s">
        <v>124</v>
      </c>
      <c r="D52" s="43">
        <v>1660</v>
      </c>
      <c r="E52" s="44">
        <f t="shared" si="0"/>
        <v>0.0117600385389215</v>
      </c>
      <c r="F52" s="43">
        <v>15109</v>
      </c>
      <c r="G52" s="45">
        <f t="shared" si="1"/>
        <v>9.10180722891566</v>
      </c>
      <c r="H52" s="46">
        <v>176.867427</v>
      </c>
      <c r="I52" s="64">
        <f t="shared" si="2"/>
        <v>0.106546642771084</v>
      </c>
      <c r="J52" s="44">
        <f t="shared" si="3"/>
        <v>0.835543827976872</v>
      </c>
      <c r="K52" s="46">
        <v>170.10558</v>
      </c>
      <c r="L52" s="46">
        <v>6.761847</v>
      </c>
      <c r="M52" s="44">
        <f t="shared" si="4"/>
        <v>0.0382311605629905</v>
      </c>
      <c r="N52" s="46">
        <v>147.780487</v>
      </c>
      <c r="O52" s="65">
        <f t="shared" si="5"/>
        <v>0.00258571630036973</v>
      </c>
    </row>
    <row r="53" s="18" customFormat="1" ht="23.1" customHeight="1" spans="1:15">
      <c r="A53" s="40">
        <v>48</v>
      </c>
      <c r="B53" s="41" t="s">
        <v>125</v>
      </c>
      <c r="C53" s="42" t="s">
        <v>126</v>
      </c>
      <c r="D53" s="43">
        <v>1914</v>
      </c>
      <c r="E53" s="44">
        <f t="shared" si="0"/>
        <v>0.0135594661225878</v>
      </c>
      <c r="F53" s="43">
        <v>21759</v>
      </c>
      <c r="G53" s="45">
        <f t="shared" si="1"/>
        <v>11.3683385579937</v>
      </c>
      <c r="H53" s="46">
        <v>260.745255</v>
      </c>
      <c r="I53" s="64">
        <f t="shared" si="2"/>
        <v>0.136230540752351</v>
      </c>
      <c r="J53" s="44">
        <f t="shared" si="3"/>
        <v>0.882555600100949</v>
      </c>
      <c r="K53" s="46">
        <v>256.070014</v>
      </c>
      <c r="L53" s="46">
        <v>4.675241</v>
      </c>
      <c r="M53" s="44">
        <f t="shared" si="4"/>
        <v>0.0179303013586959</v>
      </c>
      <c r="N53" s="46">
        <v>230.122185</v>
      </c>
      <c r="O53" s="65">
        <f t="shared" si="5"/>
        <v>0.00402644961395477</v>
      </c>
    </row>
    <row r="54" s="18" customFormat="1" ht="23.1" customHeight="1" spans="1:15">
      <c r="A54" s="40">
        <v>49</v>
      </c>
      <c r="B54" s="41" t="s">
        <v>127</v>
      </c>
      <c r="C54" s="42" t="s">
        <v>128</v>
      </c>
      <c r="D54" s="43">
        <v>344</v>
      </c>
      <c r="E54" s="44">
        <f t="shared" si="0"/>
        <v>0.00243702003457168</v>
      </c>
      <c r="F54" s="43">
        <v>2822</v>
      </c>
      <c r="G54" s="45">
        <f t="shared" si="1"/>
        <v>8.20348837209302</v>
      </c>
      <c r="H54" s="46">
        <v>30.237953</v>
      </c>
      <c r="I54" s="64">
        <f t="shared" si="2"/>
        <v>0.0879010261627907</v>
      </c>
      <c r="J54" s="44">
        <f t="shared" si="3"/>
        <v>0.789066177859328</v>
      </c>
      <c r="K54" s="46">
        <v>30.224417</v>
      </c>
      <c r="L54" s="46">
        <v>0.013536</v>
      </c>
      <c r="M54" s="44">
        <f t="shared" si="4"/>
        <v>0.000447649349808831</v>
      </c>
      <c r="N54" s="46">
        <v>23.859746</v>
      </c>
      <c r="O54" s="65">
        <f t="shared" si="5"/>
        <v>0.000417474156482388</v>
      </c>
    </row>
    <row r="55" s="18" customFormat="1" ht="23.1" customHeight="1" spans="1:15">
      <c r="A55" s="40">
        <v>50</v>
      </c>
      <c r="B55" s="47" t="s">
        <v>129</v>
      </c>
      <c r="C55" s="42" t="s">
        <v>130</v>
      </c>
      <c r="D55" s="43">
        <v>1070</v>
      </c>
      <c r="E55" s="44">
        <f t="shared" si="0"/>
        <v>0.00758026580520842</v>
      </c>
      <c r="F55" s="43">
        <v>7565</v>
      </c>
      <c r="G55" s="45">
        <f t="shared" si="1"/>
        <v>7.07009345794393</v>
      </c>
      <c r="H55" s="46">
        <v>127.371002</v>
      </c>
      <c r="I55" s="64">
        <f t="shared" si="2"/>
        <v>0.119038319626168</v>
      </c>
      <c r="J55" s="44">
        <f t="shared" si="3"/>
        <v>0.917588745984741</v>
      </c>
      <c r="K55" s="46">
        <v>126.464334</v>
      </c>
      <c r="L55" s="46">
        <v>0.906668</v>
      </c>
      <c r="M55" s="44">
        <f t="shared" si="4"/>
        <v>0.0071183235254756</v>
      </c>
      <c r="N55" s="46">
        <v>116.874198</v>
      </c>
      <c r="O55" s="65">
        <f t="shared" si="5"/>
        <v>0.00204494872764385</v>
      </c>
    </row>
    <row r="56" s="18" customFormat="1" ht="23.1" customHeight="1" spans="1:15">
      <c r="A56" s="40">
        <v>51</v>
      </c>
      <c r="B56" s="41" t="s">
        <v>131</v>
      </c>
      <c r="C56" s="42" t="s">
        <v>132</v>
      </c>
      <c r="D56" s="43">
        <v>1649</v>
      </c>
      <c r="E56" s="44">
        <f t="shared" si="0"/>
        <v>0.0116821105726997</v>
      </c>
      <c r="F56" s="43">
        <v>12086</v>
      </c>
      <c r="G56" s="45">
        <f t="shared" si="1"/>
        <v>7.32929047907823</v>
      </c>
      <c r="H56" s="46">
        <v>224.235822</v>
      </c>
      <c r="I56" s="64">
        <f t="shared" si="2"/>
        <v>0.13598291206792</v>
      </c>
      <c r="J56" s="44">
        <f t="shared" si="3"/>
        <v>0.883607125002534</v>
      </c>
      <c r="K56" s="46">
        <v>223.233299</v>
      </c>
      <c r="L56" s="46">
        <v>1.002523</v>
      </c>
      <c r="M56" s="44">
        <f t="shared" si="4"/>
        <v>0.00447084230814825</v>
      </c>
      <c r="N56" s="46">
        <v>198.13637</v>
      </c>
      <c r="O56" s="65">
        <f t="shared" si="5"/>
        <v>0.00346679356663027</v>
      </c>
    </row>
    <row r="57" s="18" customFormat="1" ht="23.1" customHeight="1" spans="1:15">
      <c r="A57" s="40">
        <v>52</v>
      </c>
      <c r="B57" s="41" t="s">
        <v>133</v>
      </c>
      <c r="C57" s="42" t="s">
        <v>134</v>
      </c>
      <c r="D57" s="43">
        <v>2435</v>
      </c>
      <c r="E57" s="44">
        <f t="shared" si="0"/>
        <v>0.0172504179772734</v>
      </c>
      <c r="F57" s="43">
        <v>20381</v>
      </c>
      <c r="G57" s="45">
        <f t="shared" si="1"/>
        <v>8.3700205338809</v>
      </c>
      <c r="H57" s="46">
        <v>424.201626</v>
      </c>
      <c r="I57" s="64">
        <f t="shared" si="2"/>
        <v>0.174210113347023</v>
      </c>
      <c r="J57" s="44">
        <f t="shared" si="3"/>
        <v>0.764444882160824</v>
      </c>
      <c r="K57" s="46">
        <v>411.5799</v>
      </c>
      <c r="L57" s="46">
        <v>12.621722</v>
      </c>
      <c r="M57" s="44">
        <f t="shared" si="4"/>
        <v>0.0297540632246421</v>
      </c>
      <c r="N57" s="46">
        <v>324.278762</v>
      </c>
      <c r="O57" s="65">
        <f t="shared" si="5"/>
        <v>0.00567390795489202</v>
      </c>
    </row>
    <row r="58" s="21" customFormat="1" ht="23.1" customHeight="1" spans="1:15">
      <c r="A58" s="40">
        <v>53</v>
      </c>
      <c r="B58" s="47" t="s">
        <v>135</v>
      </c>
      <c r="C58" s="42" t="s">
        <v>136</v>
      </c>
      <c r="D58" s="43">
        <v>164</v>
      </c>
      <c r="E58" s="44">
        <f t="shared" si="0"/>
        <v>0.00116183513276092</v>
      </c>
      <c r="F58" s="43">
        <v>1191</v>
      </c>
      <c r="G58" s="45">
        <f t="shared" si="1"/>
        <v>7.26219512195122</v>
      </c>
      <c r="H58" s="46">
        <v>30.150804</v>
      </c>
      <c r="I58" s="64">
        <f t="shared" si="2"/>
        <v>0.183846365853659</v>
      </c>
      <c r="J58" s="44">
        <f t="shared" si="3"/>
        <v>0.830691247901714</v>
      </c>
      <c r="K58" s="46">
        <v>30.150804</v>
      </c>
      <c r="L58" s="46">
        <v>0</v>
      </c>
      <c r="M58" s="44">
        <f t="shared" si="4"/>
        <v>0</v>
      </c>
      <c r="N58" s="46">
        <v>25.046009</v>
      </c>
      <c r="O58" s="65">
        <f t="shared" si="5"/>
        <v>0.000438230209178475</v>
      </c>
    </row>
    <row r="59" s="21" customFormat="1" ht="23.1" customHeight="1" spans="1:15">
      <c r="A59" s="40">
        <v>54</v>
      </c>
      <c r="B59" s="41" t="s">
        <v>137</v>
      </c>
      <c r="C59" s="42" t="s">
        <v>138</v>
      </c>
      <c r="D59" s="43">
        <v>165</v>
      </c>
      <c r="E59" s="44">
        <f t="shared" si="0"/>
        <v>0.00116891949332653</v>
      </c>
      <c r="F59" s="43">
        <v>1689</v>
      </c>
      <c r="G59" s="45">
        <f t="shared" si="1"/>
        <v>10.2363636363636</v>
      </c>
      <c r="H59" s="46">
        <v>26.610494</v>
      </c>
      <c r="I59" s="64">
        <f t="shared" si="2"/>
        <v>0.161275721212121</v>
      </c>
      <c r="J59" s="44">
        <f t="shared" si="3"/>
        <v>0.75783335702073</v>
      </c>
      <c r="K59" s="46">
        <v>26.409244</v>
      </c>
      <c r="L59" s="46">
        <v>0.20125</v>
      </c>
      <c r="M59" s="44">
        <f t="shared" si="4"/>
        <v>0.00756280586147706</v>
      </c>
      <c r="N59" s="46">
        <v>20.16632</v>
      </c>
      <c r="O59" s="65">
        <f t="shared" si="5"/>
        <v>0.000352850253785346</v>
      </c>
    </row>
    <row r="60" s="21" customFormat="1" ht="23.1" customHeight="1" spans="1:15">
      <c r="A60" s="40">
        <v>55</v>
      </c>
      <c r="B60" s="41" t="s">
        <v>139</v>
      </c>
      <c r="C60" s="42" t="s">
        <v>140</v>
      </c>
      <c r="D60" s="51">
        <v>117</v>
      </c>
      <c r="E60" s="44">
        <f t="shared" si="0"/>
        <v>0.000828870186176996</v>
      </c>
      <c r="F60" s="51">
        <v>1098</v>
      </c>
      <c r="G60" s="45">
        <f t="shared" si="1"/>
        <v>9.38461538461539</v>
      </c>
      <c r="H60" s="52">
        <v>15.082434</v>
      </c>
      <c r="I60" s="64">
        <f t="shared" si="2"/>
        <v>0.128909692307692</v>
      </c>
      <c r="J60" s="44">
        <f t="shared" si="3"/>
        <v>0.760336428457105</v>
      </c>
      <c r="K60" s="52">
        <v>15.082434</v>
      </c>
      <c r="L60" s="52">
        <v>0</v>
      </c>
      <c r="M60" s="44">
        <f t="shared" si="4"/>
        <v>0</v>
      </c>
      <c r="N60" s="52">
        <v>11.467724</v>
      </c>
      <c r="O60" s="65">
        <f t="shared" si="5"/>
        <v>0.000200650853687748</v>
      </c>
    </row>
    <row r="61" s="21" customFormat="1" ht="23.1" customHeight="1" spans="1:15">
      <c r="A61" s="40">
        <v>56</v>
      </c>
      <c r="B61" s="47" t="s">
        <v>141</v>
      </c>
      <c r="C61" s="42" t="s">
        <v>142</v>
      </c>
      <c r="D61" s="43">
        <v>440</v>
      </c>
      <c r="E61" s="44">
        <f t="shared" si="0"/>
        <v>0.00311711864887075</v>
      </c>
      <c r="F61" s="43">
        <v>5668</v>
      </c>
      <c r="G61" s="45">
        <f t="shared" si="1"/>
        <v>12.8818181818182</v>
      </c>
      <c r="H61" s="46">
        <v>88.093526</v>
      </c>
      <c r="I61" s="64">
        <f t="shared" si="2"/>
        <v>0.200212559090909</v>
      </c>
      <c r="J61" s="44">
        <f t="shared" si="3"/>
        <v>0.838101667085048</v>
      </c>
      <c r="K61" s="46">
        <v>87.879095</v>
      </c>
      <c r="L61" s="46">
        <v>0.214471</v>
      </c>
      <c r="M61" s="44">
        <f t="shared" si="4"/>
        <v>0.00243458299080911</v>
      </c>
      <c r="N61" s="46">
        <v>73.831331</v>
      </c>
      <c r="O61" s="65">
        <f t="shared" si="5"/>
        <v>0.00129182735772615</v>
      </c>
    </row>
    <row r="62" s="21" customFormat="1" ht="23.1" customHeight="1" spans="1:15">
      <c r="A62" s="40">
        <v>57</v>
      </c>
      <c r="B62" s="53"/>
      <c r="C62" s="54" t="s">
        <v>143</v>
      </c>
      <c r="D62" s="40">
        <f>SUM(D6:D61)</f>
        <v>141156</v>
      </c>
      <c r="E62" s="44">
        <f t="shared" si="0"/>
        <v>1</v>
      </c>
      <c r="F62" s="40">
        <f>SUM(F6:F61)</f>
        <v>1640395</v>
      </c>
      <c r="G62" s="45">
        <f t="shared" si="1"/>
        <v>11.6211496500326</v>
      </c>
      <c r="H62" s="55">
        <f>SUM(H6:H61)</f>
        <v>83094.988509</v>
      </c>
      <c r="I62" s="64">
        <f t="shared" si="2"/>
        <v>0.58867485979342</v>
      </c>
      <c r="J62" s="44">
        <f t="shared" si="3"/>
        <v>0.687798704922016</v>
      </c>
      <c r="K62" s="55">
        <f>SUM(K6:K61)</f>
        <v>78443.660481</v>
      </c>
      <c r="L62" s="55">
        <f>SUM(L6:L61)</f>
        <v>4651.328194</v>
      </c>
      <c r="M62" s="44">
        <f t="shared" si="4"/>
        <v>0.0559760375139376</v>
      </c>
      <c r="N62" s="55">
        <f>SUM(N6:N61)</f>
        <v>57152.625482</v>
      </c>
      <c r="O62" s="65">
        <f t="shared" si="5"/>
        <v>0.99999992094852</v>
      </c>
    </row>
    <row r="63" s="21" customFormat="1" ht="23.1" customHeight="1" spans="1:15">
      <c r="A63" s="56"/>
      <c r="B63" s="57"/>
      <c r="C63" s="56"/>
      <c r="D63" s="58"/>
      <c r="E63" s="59"/>
      <c r="F63" s="58"/>
      <c r="G63" s="60"/>
      <c r="H63" s="61"/>
      <c r="I63" s="66"/>
      <c r="J63" s="59"/>
      <c r="K63" s="61"/>
      <c r="L63" s="61"/>
      <c r="M63" s="59"/>
      <c r="N63" s="61"/>
      <c r="O63" s="67"/>
    </row>
    <row r="64" s="21" customFormat="1" ht="23.1" customHeight="1" spans="1:15">
      <c r="A64" s="56"/>
      <c r="B64" s="57"/>
      <c r="C64" s="56"/>
      <c r="D64" s="58"/>
      <c r="E64" s="59"/>
      <c r="F64" s="58"/>
      <c r="G64" s="60"/>
      <c r="H64" s="61"/>
      <c r="I64" s="66"/>
      <c r="J64" s="59"/>
      <c r="K64" s="61"/>
      <c r="L64" s="61"/>
      <c r="M64" s="59"/>
      <c r="N64" s="61"/>
      <c r="O64" s="67"/>
    </row>
    <row r="65" s="21" customFormat="1" ht="23.1" customHeight="1" spans="1:15">
      <c r="A65" s="56"/>
      <c r="B65" s="57"/>
      <c r="C65" s="56"/>
      <c r="D65" s="58"/>
      <c r="E65" s="59"/>
      <c r="F65" s="58"/>
      <c r="G65" s="60"/>
      <c r="H65" s="61"/>
      <c r="I65" s="66"/>
      <c r="J65" s="59"/>
      <c r="K65" s="61"/>
      <c r="L65" s="61"/>
      <c r="M65" s="59"/>
      <c r="N65" s="61"/>
      <c r="O65" s="67"/>
    </row>
    <row r="66" s="21" customFormat="1" ht="23.1" customHeight="1" spans="1:15">
      <c r="A66" s="56"/>
      <c r="B66" s="57"/>
      <c r="C66" s="56"/>
      <c r="D66" s="58"/>
      <c r="E66" s="59"/>
      <c r="F66" s="58"/>
      <c r="G66" s="60"/>
      <c r="H66" s="61"/>
      <c r="I66" s="66"/>
      <c r="J66" s="59"/>
      <c r="K66" s="61"/>
      <c r="L66" s="61"/>
      <c r="M66" s="59"/>
      <c r="N66" s="61"/>
      <c r="O66" s="67"/>
    </row>
    <row r="67" s="21" customFormat="1" ht="23.1" customHeight="1" spans="1:15">
      <c r="A67" s="56"/>
      <c r="B67" s="57"/>
      <c r="C67" s="56"/>
      <c r="D67" s="58"/>
      <c r="E67" s="59"/>
      <c r="F67" s="58"/>
      <c r="G67" s="60"/>
      <c r="H67" s="61"/>
      <c r="I67" s="66"/>
      <c r="J67" s="59"/>
      <c r="K67" s="61"/>
      <c r="L67" s="61"/>
      <c r="M67" s="59"/>
      <c r="N67" s="61"/>
      <c r="O67" s="67"/>
    </row>
    <row r="68" customHeight="1" spans="1:1">
      <c r="A68" s="56"/>
    </row>
    <row r="69" customHeight="1" spans="1:15">
      <c r="A69" s="68"/>
      <c r="B69" s="69" t="s">
        <v>144</v>
      </c>
      <c r="C69" s="70" t="s">
        <v>145</v>
      </c>
      <c r="D69" s="71">
        <v>61</v>
      </c>
      <c r="E69" s="72"/>
      <c r="F69" s="71">
        <v>565</v>
      </c>
      <c r="G69" s="73"/>
      <c r="H69" s="74">
        <v>68800.84</v>
      </c>
      <c r="I69" s="77"/>
      <c r="J69" s="72"/>
      <c r="K69" s="74">
        <v>68716.36</v>
      </c>
      <c r="L69" s="74">
        <v>84.48</v>
      </c>
      <c r="M69" s="72"/>
      <c r="N69" s="74">
        <v>55679.8</v>
      </c>
      <c r="O69" s="78"/>
    </row>
    <row r="70" customHeight="1" spans="1:15">
      <c r="A70" s="40"/>
      <c r="B70" s="47" t="s">
        <v>146</v>
      </c>
      <c r="C70" s="42" t="s">
        <v>147</v>
      </c>
      <c r="D70" s="54">
        <v>1794</v>
      </c>
      <c r="E70" s="75"/>
      <c r="F70" s="54">
        <v>65110</v>
      </c>
      <c r="G70" s="76"/>
      <c r="H70" s="39">
        <v>6638114.94</v>
      </c>
      <c r="I70" s="79"/>
      <c r="J70" s="75"/>
      <c r="K70" s="39">
        <v>6475036.94</v>
      </c>
      <c r="L70" s="39">
        <v>163078</v>
      </c>
      <c r="M70" s="75"/>
      <c r="N70" s="39">
        <v>5981772.31</v>
      </c>
      <c r="O70" s="80"/>
    </row>
    <row r="71" customHeight="1" spans="1:14">
      <c r="A71" s="56"/>
      <c r="D71" s="22">
        <f>SUM(D69:D70)</f>
        <v>1855</v>
      </c>
      <c r="F71" s="22">
        <f>SUM(F69:F70)</f>
        <v>65675</v>
      </c>
      <c r="H71" s="25">
        <f>SUM(H69:H70)</f>
        <v>6706915.78</v>
      </c>
      <c r="K71" s="25">
        <f>SUM(K69:K70)</f>
        <v>6543753.3</v>
      </c>
      <c r="L71" s="25">
        <f>SUM(L69:L70)</f>
        <v>163162.48</v>
      </c>
      <c r="N71" s="25">
        <f>SUM(N69:N70)</f>
        <v>6037452.11</v>
      </c>
    </row>
    <row r="72" customHeight="1" spans="1:4">
      <c r="A72" s="56"/>
      <c r="D72" s="42">
        <v>10000</v>
      </c>
    </row>
    <row r="73" customHeight="1" spans="1:1">
      <c r="A73" s="56"/>
    </row>
  </sheetData>
  <mergeCells count="16">
    <mergeCell ref="A1:O1"/>
    <mergeCell ref="A2:O2"/>
    <mergeCell ref="K3:L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M3:M4"/>
    <mergeCell ref="N3:N4"/>
    <mergeCell ref="O3:O4"/>
  </mergeCells>
  <pageMargins left="0.469444444444444" right="0.309722222222222" top="0.429861111111111" bottom="0.509722222222222" header="0.309722222222222" footer="0.349305555555556"/>
  <pageSetup paperSize="9" scale="57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8"/>
  <sheetViews>
    <sheetView topLeftCell="A39" workbookViewId="0">
      <selection activeCell="K2" sqref="K2:K57"/>
    </sheetView>
  </sheetViews>
  <sheetFormatPr defaultColWidth="9" defaultRowHeight="24" customHeight="1"/>
  <cols>
    <col min="1" max="13" width="11.5" style="1" customWidth="1"/>
    <col min="14" max="16384" width="9" style="1"/>
  </cols>
  <sheetData>
    <row r="1" customHeight="1" spans="1:12">
      <c r="A1" s="2" t="s">
        <v>2</v>
      </c>
      <c r="B1" s="3" t="s">
        <v>3</v>
      </c>
      <c r="C1" s="3" t="s">
        <v>4</v>
      </c>
      <c r="D1" s="4" t="s">
        <v>6</v>
      </c>
      <c r="E1" s="4" t="s">
        <v>7</v>
      </c>
      <c r="F1" s="5" t="s">
        <v>8</v>
      </c>
      <c r="G1" s="5" t="s">
        <v>9</v>
      </c>
      <c r="H1" s="5" t="s">
        <v>15</v>
      </c>
      <c r="I1" s="5" t="s">
        <v>16</v>
      </c>
      <c r="J1" s="13" t="s">
        <v>148</v>
      </c>
      <c r="K1" s="5" t="s">
        <v>13</v>
      </c>
      <c r="L1" s="13" t="s">
        <v>10</v>
      </c>
    </row>
    <row r="2" customHeight="1" spans="1:12">
      <c r="A2" s="6">
        <v>1</v>
      </c>
      <c r="B2" s="3" t="s">
        <v>149</v>
      </c>
      <c r="C2" s="6">
        <v>17666</v>
      </c>
      <c r="D2" s="6">
        <v>160079</v>
      </c>
      <c r="E2" s="7">
        <f t="shared" ref="E2:E21" si="0">D2/C2</f>
        <v>9.06141741197781</v>
      </c>
      <c r="F2" s="8">
        <v>17911.550661</v>
      </c>
      <c r="G2" s="8">
        <f t="shared" ref="G2:G21" si="1">F2/C2</f>
        <v>1.01389961853277</v>
      </c>
      <c r="H2" s="8">
        <v>16624.776722</v>
      </c>
      <c r="I2" s="8">
        <v>1286.773955</v>
      </c>
      <c r="J2" s="14">
        <f t="shared" ref="J2:J21" si="2">I2/F2</f>
        <v>0.0718404553214802</v>
      </c>
      <c r="K2" s="8">
        <v>10776.882207</v>
      </c>
      <c r="L2" s="14">
        <f t="shared" ref="L2:L21" si="3">K2/F2</f>
        <v>0.601672206441914</v>
      </c>
    </row>
    <row r="3" customHeight="1" spans="1:12">
      <c r="A3" s="6">
        <v>2</v>
      </c>
      <c r="B3" s="3" t="s">
        <v>150</v>
      </c>
      <c r="C3" s="6">
        <v>7159</v>
      </c>
      <c r="D3" s="6">
        <v>110373</v>
      </c>
      <c r="E3" s="7">
        <f t="shared" si="0"/>
        <v>15.4173767285934</v>
      </c>
      <c r="F3" s="8">
        <v>5082.746035</v>
      </c>
      <c r="G3" s="8">
        <f t="shared" si="1"/>
        <v>0.709979890347814</v>
      </c>
      <c r="H3" s="8">
        <v>4889.781611</v>
      </c>
      <c r="I3" s="8">
        <v>192.964436</v>
      </c>
      <c r="J3" s="14">
        <f t="shared" si="2"/>
        <v>0.0379646031242244</v>
      </c>
      <c r="K3" s="8">
        <v>3594.034884</v>
      </c>
      <c r="L3" s="14">
        <f t="shared" si="3"/>
        <v>0.707104950601767</v>
      </c>
    </row>
    <row r="4" customHeight="1" spans="1:12">
      <c r="A4" s="6">
        <v>3</v>
      </c>
      <c r="B4" s="9" t="s">
        <v>36</v>
      </c>
      <c r="C4" s="6">
        <v>4755</v>
      </c>
      <c r="D4" s="6">
        <v>31167</v>
      </c>
      <c r="E4" s="7">
        <f t="shared" si="0"/>
        <v>6.55457413249211</v>
      </c>
      <c r="F4" s="8">
        <v>1906.72465</v>
      </c>
      <c r="G4" s="8">
        <f t="shared" si="1"/>
        <v>0.400993617245005</v>
      </c>
      <c r="H4" s="8">
        <v>1627.764434</v>
      </c>
      <c r="I4" s="8">
        <v>278.960217</v>
      </c>
      <c r="J4" s="14">
        <f t="shared" si="2"/>
        <v>0.146303356911025</v>
      </c>
      <c r="K4" s="8">
        <v>588.424307</v>
      </c>
      <c r="L4" s="14">
        <f t="shared" si="3"/>
        <v>0.308604762098188</v>
      </c>
    </row>
    <row r="5" customHeight="1" spans="1:12">
      <c r="A5" s="6">
        <v>4</v>
      </c>
      <c r="B5" s="3" t="s">
        <v>38</v>
      </c>
      <c r="C5" s="6">
        <v>2030</v>
      </c>
      <c r="D5" s="6">
        <v>28261</v>
      </c>
      <c r="E5" s="7">
        <f t="shared" si="0"/>
        <v>13.9216748768473</v>
      </c>
      <c r="F5" s="8">
        <v>796.386614</v>
      </c>
      <c r="G5" s="8">
        <f t="shared" si="1"/>
        <v>0.392308676847291</v>
      </c>
      <c r="H5" s="8">
        <v>745.049139</v>
      </c>
      <c r="I5" s="8">
        <v>51.337487</v>
      </c>
      <c r="J5" s="14">
        <f t="shared" si="2"/>
        <v>0.0644630209718718</v>
      </c>
      <c r="K5" s="8">
        <v>532.659144</v>
      </c>
      <c r="L5" s="14">
        <f t="shared" si="3"/>
        <v>0.668844923603902</v>
      </c>
    </row>
    <row r="6" customHeight="1" spans="1:12">
      <c r="A6" s="6">
        <v>5</v>
      </c>
      <c r="B6" s="3" t="s">
        <v>40</v>
      </c>
      <c r="C6" s="6">
        <v>3865</v>
      </c>
      <c r="D6" s="6">
        <v>48342</v>
      </c>
      <c r="E6" s="7">
        <f t="shared" si="0"/>
        <v>12.5076326002587</v>
      </c>
      <c r="F6" s="8">
        <v>2831.69486</v>
      </c>
      <c r="G6" s="8">
        <f t="shared" si="1"/>
        <v>0.732650675291074</v>
      </c>
      <c r="H6" s="8">
        <v>2600.996522</v>
      </c>
      <c r="I6" s="8">
        <v>230.698347</v>
      </c>
      <c r="J6" s="14">
        <f t="shared" si="2"/>
        <v>0.0814700588890429</v>
      </c>
      <c r="K6" s="8">
        <v>1777.815745</v>
      </c>
      <c r="L6" s="14">
        <f t="shared" si="3"/>
        <v>0.627827443596801</v>
      </c>
    </row>
    <row r="7" customHeight="1" spans="1:12">
      <c r="A7" s="6">
        <v>6</v>
      </c>
      <c r="B7" s="3" t="s">
        <v>42</v>
      </c>
      <c r="C7" s="6">
        <v>4000</v>
      </c>
      <c r="D7" s="6">
        <v>62569</v>
      </c>
      <c r="E7" s="7">
        <f t="shared" si="0"/>
        <v>15.64225</v>
      </c>
      <c r="F7" s="8">
        <v>4118.376099</v>
      </c>
      <c r="G7" s="8">
        <f t="shared" si="1"/>
        <v>1.02959402475</v>
      </c>
      <c r="H7" s="8">
        <v>3973.843875</v>
      </c>
      <c r="I7" s="8">
        <v>144.532224</v>
      </c>
      <c r="J7" s="14">
        <f t="shared" si="2"/>
        <v>0.0350944694038736</v>
      </c>
      <c r="K7" s="8">
        <v>2941.518271</v>
      </c>
      <c r="L7" s="14">
        <f t="shared" si="3"/>
        <v>0.71424226449698</v>
      </c>
    </row>
    <row r="8" customHeight="1" spans="1:12">
      <c r="A8" s="6">
        <v>7</v>
      </c>
      <c r="B8" s="3" t="s">
        <v>44</v>
      </c>
      <c r="C8" s="6">
        <v>438</v>
      </c>
      <c r="D8" s="6">
        <v>3342</v>
      </c>
      <c r="E8" s="7">
        <f t="shared" si="0"/>
        <v>7.63013698630137</v>
      </c>
      <c r="F8" s="8">
        <v>83.163823</v>
      </c>
      <c r="G8" s="8">
        <f t="shared" si="1"/>
        <v>0.189871742009132</v>
      </c>
      <c r="H8" s="8">
        <v>83.113043</v>
      </c>
      <c r="I8" s="8">
        <v>0.05078</v>
      </c>
      <c r="J8" s="14">
        <f t="shared" si="2"/>
        <v>0.000610602040264551</v>
      </c>
      <c r="K8" s="8">
        <v>53.034008</v>
      </c>
      <c r="L8" s="14">
        <f t="shared" si="3"/>
        <v>0.637705267589731</v>
      </c>
    </row>
    <row r="9" customHeight="1" spans="1:12">
      <c r="A9" s="6">
        <v>8</v>
      </c>
      <c r="B9" s="3" t="s">
        <v>46</v>
      </c>
      <c r="C9" s="6">
        <v>1453</v>
      </c>
      <c r="D9" s="6">
        <v>9753</v>
      </c>
      <c r="E9" s="7">
        <f t="shared" si="0"/>
        <v>6.712319339298</v>
      </c>
      <c r="F9" s="8">
        <v>491.209792</v>
      </c>
      <c r="G9" s="8">
        <f t="shared" si="1"/>
        <v>0.338065927047488</v>
      </c>
      <c r="H9" s="8">
        <v>491.112692</v>
      </c>
      <c r="I9" s="8">
        <v>0.0971</v>
      </c>
      <c r="J9" s="14">
        <f t="shared" si="2"/>
        <v>0.000197675212468077</v>
      </c>
      <c r="K9" s="8">
        <v>359.828119</v>
      </c>
      <c r="L9" s="14">
        <f t="shared" si="3"/>
        <v>0.73253449923083</v>
      </c>
    </row>
    <row r="10" customHeight="1" spans="1:12">
      <c r="A10" s="6">
        <v>9</v>
      </c>
      <c r="B10" s="3" t="s">
        <v>48</v>
      </c>
      <c r="C10" s="6">
        <v>948</v>
      </c>
      <c r="D10" s="6">
        <v>7140</v>
      </c>
      <c r="E10" s="7">
        <f t="shared" si="0"/>
        <v>7.53164556962025</v>
      </c>
      <c r="F10" s="8">
        <v>349.276583</v>
      </c>
      <c r="G10" s="8">
        <f t="shared" si="1"/>
        <v>0.368435214135021</v>
      </c>
      <c r="H10" s="8">
        <v>336.97281</v>
      </c>
      <c r="I10" s="8">
        <v>12.303773</v>
      </c>
      <c r="J10" s="14">
        <f t="shared" si="2"/>
        <v>0.0352264468872223</v>
      </c>
      <c r="K10" s="8">
        <v>226.493744</v>
      </c>
      <c r="L10" s="14">
        <f t="shared" si="3"/>
        <v>0.648465299490175</v>
      </c>
    </row>
    <row r="11" customHeight="1" spans="1:12">
      <c r="A11" s="6">
        <v>10</v>
      </c>
      <c r="B11" s="9" t="s">
        <v>50</v>
      </c>
      <c r="C11" s="6">
        <v>542</v>
      </c>
      <c r="D11" s="6">
        <v>3978</v>
      </c>
      <c r="E11" s="7">
        <f t="shared" si="0"/>
        <v>7.33948339483395</v>
      </c>
      <c r="F11" s="8">
        <v>145.70264</v>
      </c>
      <c r="G11" s="8">
        <f t="shared" si="1"/>
        <v>0.26882405904059</v>
      </c>
      <c r="H11" s="8">
        <v>145.70264</v>
      </c>
      <c r="I11" s="8">
        <v>0</v>
      </c>
      <c r="J11" s="14">
        <f t="shared" si="2"/>
        <v>0</v>
      </c>
      <c r="K11" s="8">
        <v>101.380305</v>
      </c>
      <c r="L11" s="14">
        <f t="shared" si="3"/>
        <v>0.695802800827768</v>
      </c>
    </row>
    <row r="12" customHeight="1" spans="1:12">
      <c r="A12" s="6">
        <v>11</v>
      </c>
      <c r="B12" s="3" t="s">
        <v>52</v>
      </c>
      <c r="C12" s="6">
        <v>1302</v>
      </c>
      <c r="D12" s="6">
        <v>10078</v>
      </c>
      <c r="E12" s="7">
        <f t="shared" si="0"/>
        <v>7.74039938556068</v>
      </c>
      <c r="F12" s="8">
        <v>370.663317</v>
      </c>
      <c r="G12" s="8">
        <f t="shared" si="1"/>
        <v>0.284687647465438</v>
      </c>
      <c r="H12" s="8">
        <v>370.614297</v>
      </c>
      <c r="I12" s="8">
        <v>0.04902</v>
      </c>
      <c r="J12" s="14">
        <f t="shared" si="2"/>
        <v>0.00013224939655952</v>
      </c>
      <c r="K12" s="8">
        <v>202.462059</v>
      </c>
      <c r="L12" s="14">
        <f t="shared" si="3"/>
        <v>0.546215526906322</v>
      </c>
    </row>
    <row r="13" customHeight="1" spans="1:12">
      <c r="A13" s="6">
        <v>12</v>
      </c>
      <c r="B13" s="3" t="s">
        <v>54</v>
      </c>
      <c r="C13" s="6">
        <v>771</v>
      </c>
      <c r="D13" s="6">
        <v>8368</v>
      </c>
      <c r="E13" s="7">
        <f t="shared" si="0"/>
        <v>10.8534370946822</v>
      </c>
      <c r="F13" s="8">
        <v>182.340794</v>
      </c>
      <c r="G13" s="8">
        <f t="shared" si="1"/>
        <v>0.236499084306096</v>
      </c>
      <c r="H13" s="8">
        <v>181.431623</v>
      </c>
      <c r="I13" s="8">
        <v>0.909171</v>
      </c>
      <c r="J13" s="14">
        <f t="shared" si="2"/>
        <v>0.00498610859399899</v>
      </c>
      <c r="K13" s="8">
        <v>145.527212</v>
      </c>
      <c r="L13" s="14">
        <f t="shared" si="3"/>
        <v>0.798105617550399</v>
      </c>
    </row>
    <row r="14" customHeight="1" spans="1:12">
      <c r="A14" s="6">
        <v>13</v>
      </c>
      <c r="B14" s="9" t="s">
        <v>56</v>
      </c>
      <c r="C14" s="6">
        <v>116</v>
      </c>
      <c r="D14" s="6">
        <v>1730</v>
      </c>
      <c r="E14" s="7">
        <f t="shared" si="0"/>
        <v>14.9137931034483</v>
      </c>
      <c r="F14" s="8">
        <v>33.315061</v>
      </c>
      <c r="G14" s="8">
        <f t="shared" si="1"/>
        <v>0.287198801724138</v>
      </c>
      <c r="H14" s="8">
        <v>32.426829</v>
      </c>
      <c r="I14" s="8">
        <v>0.888235</v>
      </c>
      <c r="J14" s="14">
        <f t="shared" si="2"/>
        <v>0.0266616651249716</v>
      </c>
      <c r="K14" s="8">
        <v>22.607432</v>
      </c>
      <c r="L14" s="14">
        <f t="shared" si="3"/>
        <v>0.678594945391215</v>
      </c>
    </row>
    <row r="15" customHeight="1" spans="1:12">
      <c r="A15" s="6">
        <v>14</v>
      </c>
      <c r="B15" s="3" t="s">
        <v>58</v>
      </c>
      <c r="C15" s="6">
        <v>2037</v>
      </c>
      <c r="D15" s="6">
        <v>54691</v>
      </c>
      <c r="E15" s="7">
        <f t="shared" si="0"/>
        <v>26.8487972508591</v>
      </c>
      <c r="F15" s="8">
        <v>634.570795</v>
      </c>
      <c r="G15" s="8">
        <f t="shared" si="1"/>
        <v>0.311522236131566</v>
      </c>
      <c r="H15" s="8">
        <v>631.85108</v>
      </c>
      <c r="I15" s="8">
        <v>2.719715</v>
      </c>
      <c r="J15" s="14">
        <f t="shared" si="2"/>
        <v>0.00428591265376466</v>
      </c>
      <c r="K15" s="8">
        <v>488.480193</v>
      </c>
      <c r="L15" s="14">
        <f t="shared" si="3"/>
        <v>0.76978045136792</v>
      </c>
    </row>
    <row r="16" customHeight="1" spans="1:12">
      <c r="A16" s="6">
        <v>15</v>
      </c>
      <c r="B16" s="9" t="s">
        <v>60</v>
      </c>
      <c r="C16" s="6">
        <v>1008</v>
      </c>
      <c r="D16" s="6">
        <v>14546</v>
      </c>
      <c r="E16" s="7">
        <f t="shared" si="0"/>
        <v>14.4305555555556</v>
      </c>
      <c r="F16" s="8">
        <v>325.420882</v>
      </c>
      <c r="G16" s="8">
        <f t="shared" si="1"/>
        <v>0.322838176587302</v>
      </c>
      <c r="H16" s="8">
        <v>321.806032</v>
      </c>
      <c r="I16" s="8">
        <v>3.61485</v>
      </c>
      <c r="J16" s="14">
        <f t="shared" si="2"/>
        <v>0.0111082299875274</v>
      </c>
      <c r="K16" s="8">
        <v>227.921958</v>
      </c>
      <c r="L16" s="14">
        <f t="shared" si="3"/>
        <v>0.700391310475275</v>
      </c>
    </row>
    <row r="17" customHeight="1" spans="1:12">
      <c r="A17" s="6">
        <v>16</v>
      </c>
      <c r="B17" s="9" t="s">
        <v>62</v>
      </c>
      <c r="C17" s="6">
        <v>217</v>
      </c>
      <c r="D17" s="6">
        <v>998</v>
      </c>
      <c r="E17" s="7">
        <f t="shared" si="0"/>
        <v>4.59907834101382</v>
      </c>
      <c r="F17" s="8">
        <v>79.778896</v>
      </c>
      <c r="G17" s="8">
        <f t="shared" si="1"/>
        <v>0.36764468202765</v>
      </c>
      <c r="H17" s="8">
        <v>79.770686</v>
      </c>
      <c r="I17" s="8">
        <v>0.00821</v>
      </c>
      <c r="J17" s="14">
        <f t="shared" si="2"/>
        <v>0.00010290942105792</v>
      </c>
      <c r="K17" s="8">
        <v>50.275615</v>
      </c>
      <c r="L17" s="14">
        <f t="shared" si="3"/>
        <v>0.630186898048827</v>
      </c>
    </row>
    <row r="18" customHeight="1" spans="1:12">
      <c r="A18" s="6">
        <v>17</v>
      </c>
      <c r="B18" s="9" t="s">
        <v>64</v>
      </c>
      <c r="C18" s="6">
        <v>1196</v>
      </c>
      <c r="D18" s="6">
        <v>25394</v>
      </c>
      <c r="E18" s="7">
        <f t="shared" si="0"/>
        <v>21.2324414715719</v>
      </c>
      <c r="F18" s="8">
        <v>377.471589</v>
      </c>
      <c r="G18" s="8">
        <f t="shared" si="1"/>
        <v>0.315611696488294</v>
      </c>
      <c r="H18" s="8">
        <v>377.199444</v>
      </c>
      <c r="I18" s="8">
        <v>0.272145</v>
      </c>
      <c r="J18" s="14">
        <f t="shared" si="2"/>
        <v>0.000720968168017541</v>
      </c>
      <c r="K18" s="8">
        <v>276.165229</v>
      </c>
      <c r="L18" s="14">
        <f t="shared" si="3"/>
        <v>0.731618582822666</v>
      </c>
    </row>
    <row r="19" customHeight="1" spans="1:12">
      <c r="A19" s="6">
        <v>18</v>
      </c>
      <c r="B19" s="9" t="s">
        <v>66</v>
      </c>
      <c r="C19" s="6">
        <v>938</v>
      </c>
      <c r="D19" s="6">
        <v>4991</v>
      </c>
      <c r="E19" s="7">
        <f t="shared" si="0"/>
        <v>5.32089552238806</v>
      </c>
      <c r="F19" s="8">
        <v>346.553147</v>
      </c>
      <c r="G19" s="8">
        <f t="shared" si="1"/>
        <v>0.369459644989339</v>
      </c>
      <c r="H19" s="8">
        <v>334.776821</v>
      </c>
      <c r="I19" s="8">
        <v>11.776326</v>
      </c>
      <c r="J19" s="14">
        <f t="shared" si="2"/>
        <v>0.0339812986895196</v>
      </c>
      <c r="K19" s="8">
        <v>220.479226</v>
      </c>
      <c r="L19" s="14">
        <f t="shared" si="3"/>
        <v>0.63620609972415</v>
      </c>
    </row>
    <row r="20" customHeight="1" spans="1:12">
      <c r="A20" s="6">
        <v>19</v>
      </c>
      <c r="B20" s="9" t="s">
        <v>68</v>
      </c>
      <c r="C20" s="6">
        <v>221</v>
      </c>
      <c r="D20" s="6">
        <v>1772</v>
      </c>
      <c r="E20" s="7">
        <f t="shared" si="0"/>
        <v>8.01809954751131</v>
      </c>
      <c r="F20" s="8">
        <v>41.225122</v>
      </c>
      <c r="G20" s="8">
        <f t="shared" si="1"/>
        <v>0.186539013574661</v>
      </c>
      <c r="H20" s="8">
        <v>40.848592</v>
      </c>
      <c r="I20" s="8">
        <v>0.37653</v>
      </c>
      <c r="J20" s="14">
        <f t="shared" si="2"/>
        <v>0.00913350844662146</v>
      </c>
      <c r="K20" s="8">
        <v>25.608</v>
      </c>
      <c r="L20" s="14">
        <f t="shared" si="3"/>
        <v>0.621174632303089</v>
      </c>
    </row>
    <row r="21" customHeight="1" spans="1:12">
      <c r="A21" s="6">
        <v>20</v>
      </c>
      <c r="B21" s="9" t="s">
        <v>70</v>
      </c>
      <c r="C21" s="6">
        <v>128</v>
      </c>
      <c r="D21" s="6">
        <v>1599</v>
      </c>
      <c r="E21" s="7">
        <f t="shared" si="0"/>
        <v>12.4921875</v>
      </c>
      <c r="F21" s="8">
        <v>40.499845</v>
      </c>
      <c r="G21" s="8">
        <f t="shared" si="1"/>
        <v>0.3164050390625</v>
      </c>
      <c r="H21" s="8">
        <v>40.499845</v>
      </c>
      <c r="I21" s="8">
        <v>0</v>
      </c>
      <c r="J21" s="14">
        <f t="shared" si="2"/>
        <v>0</v>
      </c>
      <c r="K21" s="8">
        <v>28.427359</v>
      </c>
      <c r="L21" s="14">
        <f t="shared" si="3"/>
        <v>0.701912785098313</v>
      </c>
    </row>
    <row r="22" customHeight="1" spans="1:12">
      <c r="A22" s="6">
        <v>21</v>
      </c>
      <c r="B22" s="9"/>
      <c r="C22" s="6"/>
      <c r="D22" s="6"/>
      <c r="E22" s="7"/>
      <c r="F22" s="8"/>
      <c r="G22" s="8"/>
      <c r="H22" s="8"/>
      <c r="I22" s="8"/>
      <c r="J22" s="14"/>
      <c r="K22" s="8"/>
      <c r="L22" s="14"/>
    </row>
    <row r="23" customHeight="1" spans="1:12">
      <c r="A23" s="6">
        <v>22</v>
      </c>
      <c r="B23" s="9"/>
      <c r="C23" s="6"/>
      <c r="D23" s="6"/>
      <c r="E23" s="7"/>
      <c r="F23" s="8"/>
      <c r="G23" s="8"/>
      <c r="H23" s="8"/>
      <c r="I23" s="8"/>
      <c r="J23" s="14"/>
      <c r="K23" s="8"/>
      <c r="L23" s="14"/>
    </row>
    <row r="24" customHeight="1" spans="1:12">
      <c r="A24" s="6">
        <v>23</v>
      </c>
      <c r="B24" s="9"/>
      <c r="C24" s="6"/>
      <c r="D24" s="6"/>
      <c r="E24" s="7"/>
      <c r="F24" s="8"/>
      <c r="G24" s="8"/>
      <c r="H24" s="8"/>
      <c r="I24" s="8"/>
      <c r="J24" s="14"/>
      <c r="K24" s="8"/>
      <c r="L24" s="14"/>
    </row>
    <row r="25" customHeight="1" spans="1:12">
      <c r="A25" s="6">
        <v>24</v>
      </c>
      <c r="B25" s="9"/>
      <c r="C25" s="6"/>
      <c r="D25" s="6"/>
      <c r="E25" s="7"/>
      <c r="F25" s="8"/>
      <c r="G25" s="8"/>
      <c r="H25" s="8"/>
      <c r="I25" s="8"/>
      <c r="J25" s="14"/>
      <c r="K25" s="8"/>
      <c r="L25" s="14"/>
    </row>
    <row r="26" customHeight="1" spans="1:12">
      <c r="A26" s="6">
        <v>25</v>
      </c>
      <c r="B26" s="9"/>
      <c r="C26" s="6"/>
      <c r="D26" s="6"/>
      <c r="E26" s="7"/>
      <c r="F26" s="8"/>
      <c r="G26" s="8"/>
      <c r="H26" s="8"/>
      <c r="I26" s="8"/>
      <c r="J26" s="14"/>
      <c r="K26" s="8"/>
      <c r="L26" s="14"/>
    </row>
    <row r="27" customHeight="1" spans="1:12">
      <c r="A27" s="6">
        <v>26</v>
      </c>
      <c r="B27" s="3" t="s">
        <v>147</v>
      </c>
      <c r="C27" s="6">
        <v>756</v>
      </c>
      <c r="D27" s="6">
        <v>27763</v>
      </c>
      <c r="E27" s="7">
        <f t="shared" ref="E27:E57" si="4">D27/C27</f>
        <v>36.723544973545</v>
      </c>
      <c r="F27" s="8">
        <v>248.07212</v>
      </c>
      <c r="G27" s="8">
        <f t="shared" ref="G27:G57" si="5">F27/C27</f>
        <v>0.328137724867725</v>
      </c>
      <c r="H27" s="8">
        <v>241.055447</v>
      </c>
      <c r="I27" s="8">
        <v>7.016671</v>
      </c>
      <c r="J27" s="14">
        <f t="shared" ref="J27:J57" si="6">I27/F27</f>
        <v>0.028284802822663</v>
      </c>
      <c r="K27" s="8">
        <v>210.00983</v>
      </c>
      <c r="L27" s="14">
        <f t="shared" ref="L27:L57" si="7">K27/F27</f>
        <v>0.846567643312759</v>
      </c>
    </row>
    <row r="28" customHeight="1" spans="1:12">
      <c r="A28" s="6">
        <v>27</v>
      </c>
      <c r="B28" s="9" t="s">
        <v>84</v>
      </c>
      <c r="C28" s="6">
        <v>273</v>
      </c>
      <c r="D28" s="6">
        <v>1956</v>
      </c>
      <c r="E28" s="7">
        <f t="shared" si="4"/>
        <v>7.16483516483517</v>
      </c>
      <c r="F28" s="8">
        <v>37.08148</v>
      </c>
      <c r="G28" s="8">
        <f t="shared" si="5"/>
        <v>0.135829597069597</v>
      </c>
      <c r="H28" s="8">
        <v>36.098077</v>
      </c>
      <c r="I28" s="8">
        <v>0.983402</v>
      </c>
      <c r="J28" s="14">
        <f t="shared" si="6"/>
        <v>0.026520031023573</v>
      </c>
      <c r="K28" s="8">
        <v>28.292486</v>
      </c>
      <c r="L28" s="14">
        <f t="shared" si="7"/>
        <v>0.762981574629707</v>
      </c>
    </row>
    <row r="29" customHeight="1" spans="1:12">
      <c r="A29" s="6">
        <v>28</v>
      </c>
      <c r="B29" s="9" t="s">
        <v>86</v>
      </c>
      <c r="C29" s="6">
        <v>755</v>
      </c>
      <c r="D29" s="6">
        <v>5879</v>
      </c>
      <c r="E29" s="7">
        <f t="shared" si="4"/>
        <v>7.78675496688742</v>
      </c>
      <c r="F29" s="8">
        <v>99.497174</v>
      </c>
      <c r="G29" s="8">
        <f t="shared" si="5"/>
        <v>0.131784336423841</v>
      </c>
      <c r="H29" s="8">
        <v>97.168125</v>
      </c>
      <c r="I29" s="8">
        <v>2.329049</v>
      </c>
      <c r="J29" s="14">
        <f t="shared" si="6"/>
        <v>0.023408192477909</v>
      </c>
      <c r="K29" s="8">
        <v>75.777071</v>
      </c>
      <c r="L29" s="14">
        <f t="shared" si="7"/>
        <v>0.761600233992576</v>
      </c>
    </row>
    <row r="30" customHeight="1" spans="1:12">
      <c r="A30" s="6">
        <v>29</v>
      </c>
      <c r="B30" s="9" t="s">
        <v>88</v>
      </c>
      <c r="C30" s="6">
        <v>644</v>
      </c>
      <c r="D30" s="6">
        <v>4548</v>
      </c>
      <c r="E30" s="7">
        <f t="shared" si="4"/>
        <v>7.06211180124224</v>
      </c>
      <c r="F30" s="8">
        <v>91.4057</v>
      </c>
      <c r="G30" s="8">
        <f t="shared" si="5"/>
        <v>0.141934316770186</v>
      </c>
      <c r="H30" s="8">
        <v>89.178346</v>
      </c>
      <c r="I30" s="8">
        <v>2.227354</v>
      </c>
      <c r="J30" s="14">
        <f t="shared" si="6"/>
        <v>0.0243677801274975</v>
      </c>
      <c r="K30" s="8">
        <v>67.611593</v>
      </c>
      <c r="L30" s="14">
        <f t="shared" si="7"/>
        <v>0.739686835722499</v>
      </c>
    </row>
    <row r="31" customHeight="1" spans="1:12">
      <c r="A31" s="6">
        <v>30</v>
      </c>
      <c r="B31" s="9" t="s">
        <v>90</v>
      </c>
      <c r="C31" s="6">
        <v>48</v>
      </c>
      <c r="D31" s="6">
        <v>332</v>
      </c>
      <c r="E31" s="7">
        <f t="shared" si="4"/>
        <v>6.91666666666667</v>
      </c>
      <c r="F31" s="8">
        <v>6.70544</v>
      </c>
      <c r="G31" s="8">
        <f t="shared" si="5"/>
        <v>0.139696666666667</v>
      </c>
      <c r="H31" s="8">
        <v>6.70544</v>
      </c>
      <c r="I31" s="8">
        <v>0</v>
      </c>
      <c r="J31" s="14">
        <f t="shared" si="6"/>
        <v>0</v>
      </c>
      <c r="K31" s="8">
        <v>5.280481</v>
      </c>
      <c r="L31" s="14">
        <f t="shared" si="7"/>
        <v>0.787492095969839</v>
      </c>
    </row>
    <row r="32" customHeight="1" spans="1:12">
      <c r="A32" s="6">
        <v>31</v>
      </c>
      <c r="B32" s="9" t="s">
        <v>92</v>
      </c>
      <c r="C32" s="6">
        <v>156</v>
      </c>
      <c r="D32" s="6">
        <v>1170</v>
      </c>
      <c r="E32" s="7">
        <f t="shared" si="4"/>
        <v>7.5</v>
      </c>
      <c r="F32" s="8">
        <v>19.629354</v>
      </c>
      <c r="G32" s="8">
        <f t="shared" si="5"/>
        <v>0.125829192307692</v>
      </c>
      <c r="H32" s="8">
        <v>18.350736</v>
      </c>
      <c r="I32" s="8">
        <v>1.278617</v>
      </c>
      <c r="J32" s="14">
        <f t="shared" si="6"/>
        <v>0.0651380070887712</v>
      </c>
      <c r="K32" s="8">
        <v>14.022359</v>
      </c>
      <c r="L32" s="14">
        <f t="shared" si="7"/>
        <v>0.714356621211274</v>
      </c>
    </row>
    <row r="33" customHeight="1" spans="1:12">
      <c r="A33" s="6">
        <v>32</v>
      </c>
      <c r="B33" s="9" t="s">
        <v>94</v>
      </c>
      <c r="C33" s="6">
        <v>678</v>
      </c>
      <c r="D33" s="6">
        <v>4337</v>
      </c>
      <c r="E33" s="7">
        <f t="shared" si="4"/>
        <v>6.39675516224189</v>
      </c>
      <c r="F33" s="8">
        <v>85.445354</v>
      </c>
      <c r="G33" s="8">
        <f t="shared" si="5"/>
        <v>0.126025595870206</v>
      </c>
      <c r="H33" s="8">
        <v>85.325138</v>
      </c>
      <c r="I33" s="8">
        <v>0.120216</v>
      </c>
      <c r="J33" s="14">
        <f t="shared" si="6"/>
        <v>0.00140693430797888</v>
      </c>
      <c r="K33" s="8">
        <v>66.668375</v>
      </c>
      <c r="L33" s="14">
        <f t="shared" si="7"/>
        <v>0.780245758008095</v>
      </c>
    </row>
    <row r="34" customHeight="1" spans="1:12">
      <c r="A34" s="6">
        <v>33</v>
      </c>
      <c r="B34" s="9" t="s">
        <v>96</v>
      </c>
      <c r="C34" s="6">
        <v>458</v>
      </c>
      <c r="D34" s="6">
        <v>2715</v>
      </c>
      <c r="E34" s="7">
        <f t="shared" si="4"/>
        <v>5.92794759825327</v>
      </c>
      <c r="F34" s="8">
        <v>47.035277</v>
      </c>
      <c r="G34" s="8">
        <f t="shared" si="5"/>
        <v>0.102697111353712</v>
      </c>
      <c r="H34" s="8">
        <v>46.556411</v>
      </c>
      <c r="I34" s="8">
        <v>0.478861</v>
      </c>
      <c r="J34" s="14">
        <f t="shared" si="6"/>
        <v>0.0101808903984981</v>
      </c>
      <c r="K34" s="8">
        <v>35.331829</v>
      </c>
      <c r="L34" s="14">
        <f t="shared" si="7"/>
        <v>0.751177228104769</v>
      </c>
    </row>
    <row r="35" customHeight="1" spans="1:12">
      <c r="A35" s="6">
        <v>34</v>
      </c>
      <c r="B35" s="9" t="s">
        <v>98</v>
      </c>
      <c r="C35" s="6">
        <v>572</v>
      </c>
      <c r="D35" s="6">
        <v>3869</v>
      </c>
      <c r="E35" s="7">
        <f t="shared" si="4"/>
        <v>6.76398601398601</v>
      </c>
      <c r="F35" s="8">
        <v>75.108901</v>
      </c>
      <c r="G35" s="8">
        <f t="shared" si="5"/>
        <v>0.131309267482517</v>
      </c>
      <c r="H35" s="8">
        <v>74.871135</v>
      </c>
      <c r="I35" s="8">
        <v>0.237768</v>
      </c>
      <c r="J35" s="14">
        <f t="shared" si="6"/>
        <v>0.00316564344351144</v>
      </c>
      <c r="K35" s="8">
        <v>59.194934</v>
      </c>
      <c r="L35" s="14">
        <f t="shared" si="7"/>
        <v>0.788121423850949</v>
      </c>
    </row>
    <row r="36" customHeight="1" spans="1:12">
      <c r="A36" s="6">
        <v>35</v>
      </c>
      <c r="B36" s="9" t="s">
        <v>100</v>
      </c>
      <c r="C36" s="6">
        <v>364</v>
      </c>
      <c r="D36" s="6">
        <v>2017</v>
      </c>
      <c r="E36" s="7">
        <f t="shared" si="4"/>
        <v>5.54120879120879</v>
      </c>
      <c r="F36" s="8">
        <v>39.241965</v>
      </c>
      <c r="G36" s="8">
        <f t="shared" si="5"/>
        <v>0.107807596153846</v>
      </c>
      <c r="H36" s="8">
        <v>39.226777</v>
      </c>
      <c r="I36" s="8">
        <v>0.015188</v>
      </c>
      <c r="J36" s="14">
        <f t="shared" si="6"/>
        <v>0.000387034645181504</v>
      </c>
      <c r="K36" s="8">
        <v>30.392251</v>
      </c>
      <c r="L36" s="14">
        <f t="shared" si="7"/>
        <v>0.774483413356085</v>
      </c>
    </row>
    <row r="37" customHeight="1" spans="1:12">
      <c r="A37" s="6">
        <v>36</v>
      </c>
      <c r="B37" s="9" t="s">
        <v>102</v>
      </c>
      <c r="C37" s="6">
        <v>736</v>
      </c>
      <c r="D37" s="6">
        <v>5107</v>
      </c>
      <c r="E37" s="7">
        <f t="shared" si="4"/>
        <v>6.93885869565217</v>
      </c>
      <c r="F37" s="8">
        <v>137.633127</v>
      </c>
      <c r="G37" s="8">
        <f t="shared" si="5"/>
        <v>0.18700153125</v>
      </c>
      <c r="H37" s="8">
        <v>137.456255</v>
      </c>
      <c r="I37" s="8">
        <v>0.176872</v>
      </c>
      <c r="J37" s="14">
        <f t="shared" si="6"/>
        <v>0.00128509759136694</v>
      </c>
      <c r="K37" s="8">
        <v>102.079055</v>
      </c>
      <c r="L37" s="14">
        <f t="shared" si="7"/>
        <v>0.74167504019581</v>
      </c>
    </row>
    <row r="38" customHeight="1" spans="1:12">
      <c r="A38" s="6">
        <v>37</v>
      </c>
      <c r="B38" s="9" t="s">
        <v>104</v>
      </c>
      <c r="C38" s="6">
        <v>279</v>
      </c>
      <c r="D38" s="6">
        <v>1955</v>
      </c>
      <c r="E38" s="7">
        <f t="shared" si="4"/>
        <v>7.00716845878136</v>
      </c>
      <c r="F38" s="8">
        <v>19.1826</v>
      </c>
      <c r="G38" s="8">
        <f t="shared" si="5"/>
        <v>0.0687548387096774</v>
      </c>
      <c r="H38" s="8">
        <v>19.0572</v>
      </c>
      <c r="I38" s="8">
        <v>0.1254</v>
      </c>
      <c r="J38" s="14">
        <f t="shared" si="6"/>
        <v>0.00653717431422226</v>
      </c>
      <c r="K38" s="8">
        <v>13.990616</v>
      </c>
      <c r="L38" s="14">
        <f t="shared" si="7"/>
        <v>0.729338880026691</v>
      </c>
    </row>
    <row r="39" customHeight="1" spans="1:12">
      <c r="A39" s="6">
        <v>38</v>
      </c>
      <c r="B39" s="9" t="s">
        <v>106</v>
      </c>
      <c r="C39" s="6">
        <v>601</v>
      </c>
      <c r="D39" s="6">
        <v>5748</v>
      </c>
      <c r="E39" s="7">
        <f t="shared" si="4"/>
        <v>9.56405990016639</v>
      </c>
      <c r="F39" s="8">
        <v>153.527623</v>
      </c>
      <c r="G39" s="8">
        <f t="shared" si="5"/>
        <v>0.255453615640599</v>
      </c>
      <c r="H39" s="8">
        <v>145.317791</v>
      </c>
      <c r="I39" s="8">
        <v>8.209846</v>
      </c>
      <c r="J39" s="14">
        <f t="shared" si="6"/>
        <v>0.053474715751966</v>
      </c>
      <c r="K39" s="8">
        <v>84.142396</v>
      </c>
      <c r="L39" s="14">
        <f t="shared" si="7"/>
        <v>0.548060305734037</v>
      </c>
    </row>
    <row r="40" customHeight="1" spans="1:12">
      <c r="A40" s="6">
        <v>39</v>
      </c>
      <c r="B40" s="9" t="s">
        <v>151</v>
      </c>
      <c r="C40" s="6">
        <v>694</v>
      </c>
      <c r="D40" s="6">
        <v>5100</v>
      </c>
      <c r="E40" s="7">
        <f t="shared" si="4"/>
        <v>7.34870317002882</v>
      </c>
      <c r="F40" s="8">
        <v>124.631189</v>
      </c>
      <c r="G40" s="8">
        <f t="shared" si="5"/>
        <v>0.179583845821326</v>
      </c>
      <c r="H40" s="8">
        <v>121.859713</v>
      </c>
      <c r="I40" s="8">
        <v>2.771474</v>
      </c>
      <c r="J40" s="14">
        <f t="shared" si="6"/>
        <v>0.022237403191267</v>
      </c>
      <c r="K40" s="8">
        <v>90.643595</v>
      </c>
      <c r="L40" s="14">
        <f t="shared" si="7"/>
        <v>0.727294634090348</v>
      </c>
    </row>
    <row r="41" customHeight="1" spans="1:12">
      <c r="A41" s="6">
        <v>40</v>
      </c>
      <c r="B41" s="9" t="s">
        <v>110</v>
      </c>
      <c r="C41" s="6">
        <v>747</v>
      </c>
      <c r="D41" s="6">
        <v>5901</v>
      </c>
      <c r="E41" s="7">
        <f t="shared" si="4"/>
        <v>7.8995983935743</v>
      </c>
      <c r="F41" s="8">
        <v>111.391258</v>
      </c>
      <c r="G41" s="8">
        <f t="shared" si="5"/>
        <v>0.149118149933066</v>
      </c>
      <c r="H41" s="8">
        <v>111.380779</v>
      </c>
      <c r="I41" s="8">
        <v>0.010479</v>
      </c>
      <c r="J41" s="14">
        <f t="shared" si="6"/>
        <v>9.40738096341456e-5</v>
      </c>
      <c r="K41" s="8">
        <v>89.339167</v>
      </c>
      <c r="L41" s="14">
        <f t="shared" si="7"/>
        <v>0.802030326293649</v>
      </c>
    </row>
    <row r="42" customHeight="1" spans="1:12">
      <c r="A42" s="6">
        <v>41</v>
      </c>
      <c r="B42" s="9" t="s">
        <v>112</v>
      </c>
      <c r="C42" s="6">
        <v>237</v>
      </c>
      <c r="D42" s="6">
        <v>1603</v>
      </c>
      <c r="E42" s="7">
        <f t="shared" si="4"/>
        <v>6.76371308016878</v>
      </c>
      <c r="F42" s="8">
        <v>21.431365</v>
      </c>
      <c r="G42" s="8">
        <f t="shared" si="5"/>
        <v>0.0904277004219409</v>
      </c>
      <c r="H42" s="8">
        <v>21.299496</v>
      </c>
      <c r="I42" s="8">
        <v>0.131871</v>
      </c>
      <c r="J42" s="14">
        <f t="shared" si="6"/>
        <v>0.0061531778307168</v>
      </c>
      <c r="K42" s="8">
        <v>15.757463</v>
      </c>
      <c r="L42" s="14">
        <f t="shared" si="7"/>
        <v>0.735252420926059</v>
      </c>
    </row>
    <row r="43" customHeight="1" spans="1:12">
      <c r="A43" s="6">
        <v>42</v>
      </c>
      <c r="B43" s="9" t="s">
        <v>114</v>
      </c>
      <c r="C43" s="6">
        <v>118</v>
      </c>
      <c r="D43" s="6">
        <v>759</v>
      </c>
      <c r="E43" s="7">
        <f t="shared" si="4"/>
        <v>6.43220338983051</v>
      </c>
      <c r="F43" s="8">
        <v>14.939135</v>
      </c>
      <c r="G43" s="8">
        <f t="shared" si="5"/>
        <v>0.126602838983051</v>
      </c>
      <c r="H43" s="8">
        <v>14.583111</v>
      </c>
      <c r="I43" s="8">
        <v>0.356024</v>
      </c>
      <c r="J43" s="14">
        <f t="shared" si="6"/>
        <v>0.0238316341608801</v>
      </c>
      <c r="K43" s="8">
        <v>11.915713</v>
      </c>
      <c r="L43" s="14">
        <f t="shared" si="7"/>
        <v>0.797617331927183</v>
      </c>
    </row>
    <row r="44" customHeight="1" spans="1:12">
      <c r="A44" s="6">
        <v>43</v>
      </c>
      <c r="B44" s="9" t="s">
        <v>116</v>
      </c>
      <c r="C44" s="6">
        <v>767</v>
      </c>
      <c r="D44" s="6">
        <v>5316</v>
      </c>
      <c r="E44" s="7">
        <f t="shared" si="4"/>
        <v>6.93089960886571</v>
      </c>
      <c r="F44" s="8">
        <v>115.821401</v>
      </c>
      <c r="G44" s="8">
        <f t="shared" si="5"/>
        <v>0.151005737940026</v>
      </c>
      <c r="H44" s="8">
        <v>114.316558</v>
      </c>
      <c r="I44" s="8">
        <v>1.504853</v>
      </c>
      <c r="J44" s="14">
        <f t="shared" si="6"/>
        <v>0.0129928751250384</v>
      </c>
      <c r="K44" s="8">
        <v>85.285042</v>
      </c>
      <c r="L44" s="14">
        <f t="shared" si="7"/>
        <v>0.73634959742889</v>
      </c>
    </row>
    <row r="45" customHeight="1" spans="1:12">
      <c r="A45" s="6">
        <v>44</v>
      </c>
      <c r="B45" s="9" t="s">
        <v>118</v>
      </c>
      <c r="C45" s="6">
        <v>386</v>
      </c>
      <c r="D45" s="6">
        <v>2320</v>
      </c>
      <c r="E45" s="7">
        <f t="shared" si="4"/>
        <v>6.01036269430052</v>
      </c>
      <c r="F45" s="8">
        <v>49.333607</v>
      </c>
      <c r="G45" s="8">
        <f t="shared" si="5"/>
        <v>0.127807272020725</v>
      </c>
      <c r="H45" s="8">
        <v>47.906265</v>
      </c>
      <c r="I45" s="8">
        <v>1.427344</v>
      </c>
      <c r="J45" s="14">
        <f t="shared" si="6"/>
        <v>0.0289324881515353</v>
      </c>
      <c r="K45" s="8">
        <v>36.651518</v>
      </c>
      <c r="L45" s="14">
        <f t="shared" si="7"/>
        <v>0.742932054410698</v>
      </c>
    </row>
    <row r="46" customHeight="1" spans="1:12">
      <c r="A46" s="6">
        <v>45</v>
      </c>
      <c r="B46" s="9" t="s">
        <v>120</v>
      </c>
      <c r="C46" s="6">
        <v>2407</v>
      </c>
      <c r="D46" s="6">
        <v>13170</v>
      </c>
      <c r="E46" s="7">
        <f t="shared" si="4"/>
        <v>5.47154133776485</v>
      </c>
      <c r="F46" s="8">
        <v>379.166779</v>
      </c>
      <c r="G46" s="8">
        <f t="shared" si="5"/>
        <v>0.157526705027005</v>
      </c>
      <c r="H46" s="8">
        <v>374.29253</v>
      </c>
      <c r="I46" s="8">
        <v>4.874249</v>
      </c>
      <c r="J46" s="14">
        <f t="shared" si="6"/>
        <v>0.0128551583892849</v>
      </c>
      <c r="K46" s="8">
        <v>293.370111</v>
      </c>
      <c r="L46" s="14">
        <f t="shared" si="7"/>
        <v>0.773723140444221</v>
      </c>
    </row>
    <row r="47" customHeight="1" spans="1:12">
      <c r="A47" s="6">
        <v>46</v>
      </c>
      <c r="B47" s="9" t="s">
        <v>122</v>
      </c>
      <c r="C47" s="6">
        <v>487</v>
      </c>
      <c r="D47" s="6">
        <v>2674</v>
      </c>
      <c r="E47" s="7">
        <f t="shared" si="4"/>
        <v>5.49075975359343</v>
      </c>
      <c r="F47" s="8">
        <v>45.973783</v>
      </c>
      <c r="G47" s="8">
        <f t="shared" si="5"/>
        <v>0.0944020184804928</v>
      </c>
      <c r="H47" s="8">
        <v>45.646837</v>
      </c>
      <c r="I47" s="8">
        <v>0.326946</v>
      </c>
      <c r="J47" s="14">
        <f t="shared" si="6"/>
        <v>0.00711157487300969</v>
      </c>
      <c r="K47" s="8">
        <v>33.906488</v>
      </c>
      <c r="L47" s="14">
        <f t="shared" si="7"/>
        <v>0.737517902322722</v>
      </c>
    </row>
    <row r="48" customHeight="1" spans="1:12">
      <c r="A48" s="6">
        <v>47</v>
      </c>
      <c r="B48" s="9" t="s">
        <v>124</v>
      </c>
      <c r="C48" s="6">
        <v>921</v>
      </c>
      <c r="D48" s="6">
        <v>6892</v>
      </c>
      <c r="E48" s="7">
        <f t="shared" si="4"/>
        <v>7.48317046688382</v>
      </c>
      <c r="F48" s="8">
        <v>93.179618</v>
      </c>
      <c r="G48" s="8">
        <f t="shared" si="5"/>
        <v>0.101172223669924</v>
      </c>
      <c r="H48" s="8">
        <v>91.083343</v>
      </c>
      <c r="I48" s="8">
        <v>2.09629</v>
      </c>
      <c r="J48" s="14">
        <f t="shared" si="6"/>
        <v>0.0224973019314159</v>
      </c>
      <c r="K48" s="8">
        <v>68.568325</v>
      </c>
      <c r="L48" s="14">
        <f t="shared" si="7"/>
        <v>0.735872570329704</v>
      </c>
    </row>
    <row r="49" customHeight="1" spans="1:12">
      <c r="A49" s="6">
        <v>48</v>
      </c>
      <c r="B49" s="9" t="s">
        <v>126</v>
      </c>
      <c r="C49" s="6">
        <v>619</v>
      </c>
      <c r="D49" s="6">
        <v>3594</v>
      </c>
      <c r="E49" s="7">
        <f t="shared" si="4"/>
        <v>5.80613893376414</v>
      </c>
      <c r="F49" s="8">
        <v>77.702121</v>
      </c>
      <c r="G49" s="8">
        <f t="shared" si="5"/>
        <v>0.125528466882068</v>
      </c>
      <c r="H49" s="8">
        <v>59.217939</v>
      </c>
      <c r="I49" s="8">
        <v>1.627272</v>
      </c>
      <c r="J49" s="14">
        <f t="shared" si="6"/>
        <v>0.0209424399110032</v>
      </c>
      <c r="K49" s="8">
        <v>59.217939</v>
      </c>
      <c r="L49" s="14">
        <f t="shared" si="7"/>
        <v>0.762114833390455</v>
      </c>
    </row>
    <row r="50" customHeight="1" spans="1:12">
      <c r="A50" s="6">
        <v>49</v>
      </c>
      <c r="B50" s="3" t="s">
        <v>128</v>
      </c>
      <c r="C50" s="6">
        <v>115</v>
      </c>
      <c r="D50" s="6">
        <v>912</v>
      </c>
      <c r="E50" s="7">
        <f t="shared" si="4"/>
        <v>7.9304347826087</v>
      </c>
      <c r="F50" s="8">
        <v>8.00766</v>
      </c>
      <c r="G50" s="8">
        <f t="shared" si="5"/>
        <v>0.0696318260869565</v>
      </c>
      <c r="H50" s="8">
        <v>8.00766</v>
      </c>
      <c r="I50" s="8">
        <v>0</v>
      </c>
      <c r="J50" s="14">
        <f t="shared" si="6"/>
        <v>0</v>
      </c>
      <c r="K50" s="8">
        <v>6.005338</v>
      </c>
      <c r="L50" s="14">
        <f t="shared" si="7"/>
        <v>0.749949173666215</v>
      </c>
    </row>
    <row r="51" customHeight="1" spans="1:12">
      <c r="A51" s="6">
        <v>50</v>
      </c>
      <c r="B51" s="3" t="s">
        <v>130</v>
      </c>
      <c r="C51" s="6">
        <v>342</v>
      </c>
      <c r="D51" s="6">
        <v>2244</v>
      </c>
      <c r="E51" s="7">
        <f t="shared" si="4"/>
        <v>6.56140350877193</v>
      </c>
      <c r="F51" s="8">
        <v>38.391433</v>
      </c>
      <c r="G51" s="8">
        <f t="shared" si="5"/>
        <v>0.112255652046784</v>
      </c>
      <c r="H51" s="8">
        <v>37.265358</v>
      </c>
      <c r="I51" s="8">
        <v>1.126078</v>
      </c>
      <c r="J51" s="14">
        <f t="shared" si="6"/>
        <v>0.0293314917419207</v>
      </c>
      <c r="K51" s="8">
        <v>28.873871</v>
      </c>
      <c r="L51" s="14">
        <f t="shared" si="7"/>
        <v>0.752091514791855</v>
      </c>
    </row>
    <row r="52" customHeight="1" spans="1:12">
      <c r="A52" s="6">
        <v>51</v>
      </c>
      <c r="B52" s="3" t="s">
        <v>132</v>
      </c>
      <c r="C52" s="6">
        <v>664</v>
      </c>
      <c r="D52" s="6">
        <v>4426</v>
      </c>
      <c r="E52" s="7">
        <f t="shared" si="4"/>
        <v>6.66566265060241</v>
      </c>
      <c r="F52" s="8">
        <v>70.797755</v>
      </c>
      <c r="G52" s="8">
        <f t="shared" si="5"/>
        <v>0.106623125</v>
      </c>
      <c r="H52" s="8">
        <v>70.435525</v>
      </c>
      <c r="I52" s="8">
        <v>0.36223</v>
      </c>
      <c r="J52" s="14">
        <f t="shared" si="6"/>
        <v>0.00511640517414712</v>
      </c>
      <c r="K52" s="8">
        <v>55.097695</v>
      </c>
      <c r="L52" s="14">
        <f t="shared" si="7"/>
        <v>0.778240708338845</v>
      </c>
    </row>
    <row r="53" customHeight="1" spans="1:12">
      <c r="A53" s="6">
        <v>52</v>
      </c>
      <c r="B53" s="3" t="s">
        <v>134</v>
      </c>
      <c r="C53" s="6">
        <v>1247</v>
      </c>
      <c r="D53" s="6">
        <v>9114</v>
      </c>
      <c r="E53" s="7">
        <f t="shared" si="4"/>
        <v>7.30874097834804</v>
      </c>
      <c r="F53" s="8">
        <v>190.391931</v>
      </c>
      <c r="G53" s="8">
        <f t="shared" si="5"/>
        <v>0.152679976744186</v>
      </c>
      <c r="H53" s="8">
        <v>185.605398</v>
      </c>
      <c r="I53" s="8">
        <v>4.786533</v>
      </c>
      <c r="J53" s="14">
        <f t="shared" si="6"/>
        <v>0.0251404194225017</v>
      </c>
      <c r="K53" s="8">
        <v>143.910089</v>
      </c>
      <c r="L53" s="14">
        <f t="shared" si="7"/>
        <v>0.755862332211968</v>
      </c>
    </row>
    <row r="54" customHeight="1" spans="1:12">
      <c r="A54" s="6">
        <v>53</v>
      </c>
      <c r="B54" s="9" t="s">
        <v>136</v>
      </c>
      <c r="C54" s="6">
        <v>70</v>
      </c>
      <c r="D54" s="6">
        <v>715</v>
      </c>
      <c r="E54" s="7">
        <f t="shared" si="4"/>
        <v>10.2142857142857</v>
      </c>
      <c r="F54" s="8">
        <v>11.835728</v>
      </c>
      <c r="G54" s="8">
        <f t="shared" si="5"/>
        <v>0.169081828571429</v>
      </c>
      <c r="H54" s="8">
        <v>11.791732</v>
      </c>
      <c r="I54" s="8">
        <v>0.043996</v>
      </c>
      <c r="J54" s="14">
        <f t="shared" si="6"/>
        <v>0.00371721959139311</v>
      </c>
      <c r="K54" s="8">
        <v>9.624768</v>
      </c>
      <c r="L54" s="14">
        <f t="shared" si="7"/>
        <v>0.813196112651457</v>
      </c>
    </row>
    <row r="55" customHeight="1" spans="1:12">
      <c r="A55" s="6">
        <v>54</v>
      </c>
      <c r="B55" s="9" t="s">
        <v>138</v>
      </c>
      <c r="C55" s="6">
        <v>120</v>
      </c>
      <c r="D55" s="6">
        <v>1066</v>
      </c>
      <c r="E55" s="7">
        <f t="shared" si="4"/>
        <v>8.88333333333333</v>
      </c>
      <c r="F55" s="8">
        <v>23.802006</v>
      </c>
      <c r="G55" s="8">
        <f t="shared" si="5"/>
        <v>0.19835005</v>
      </c>
      <c r="H55" s="8">
        <v>23.798496</v>
      </c>
      <c r="I55" s="8">
        <v>0.00351</v>
      </c>
      <c r="J55" s="14">
        <f t="shared" si="6"/>
        <v>0.000147466562272104</v>
      </c>
      <c r="K55" s="8">
        <v>19.598438</v>
      </c>
      <c r="L55" s="14">
        <f t="shared" si="7"/>
        <v>0.823394381129053</v>
      </c>
    </row>
    <row r="56" customHeight="1" spans="1:12">
      <c r="A56" s="6">
        <v>55</v>
      </c>
      <c r="B56" s="9" t="s">
        <v>152</v>
      </c>
      <c r="C56" s="6">
        <v>75</v>
      </c>
      <c r="D56" s="6">
        <v>749</v>
      </c>
      <c r="E56" s="7">
        <f t="shared" si="4"/>
        <v>9.98666666666667</v>
      </c>
      <c r="F56" s="8">
        <v>7.099522</v>
      </c>
      <c r="G56" s="8">
        <f t="shared" si="5"/>
        <v>0.0946602933333333</v>
      </c>
      <c r="H56" s="8">
        <v>7.085642</v>
      </c>
      <c r="I56" s="8">
        <v>0.01388</v>
      </c>
      <c r="J56" s="14">
        <f t="shared" si="6"/>
        <v>0.00195506119989487</v>
      </c>
      <c r="K56" s="8">
        <v>5.620295</v>
      </c>
      <c r="L56" s="14">
        <f t="shared" si="7"/>
        <v>0.791644141676017</v>
      </c>
    </row>
    <row r="57" customHeight="1" spans="1:12">
      <c r="A57" s="6">
        <v>56</v>
      </c>
      <c r="B57" s="9" t="s">
        <v>142</v>
      </c>
      <c r="C57" s="6">
        <v>144</v>
      </c>
      <c r="D57" s="6">
        <v>1961</v>
      </c>
      <c r="E57" s="7">
        <f t="shared" si="4"/>
        <v>13.6180555555556</v>
      </c>
      <c r="F57" s="8">
        <v>27.732247</v>
      </c>
      <c r="G57" s="8">
        <f t="shared" si="5"/>
        <v>0.192585048611111</v>
      </c>
      <c r="H57" s="8">
        <v>27.526533</v>
      </c>
      <c r="I57" s="8">
        <v>0.205714</v>
      </c>
      <c r="J57" s="14">
        <f t="shared" si="6"/>
        <v>0.00741786267805851</v>
      </c>
      <c r="K57" s="8">
        <v>22.997825</v>
      </c>
      <c r="L57" s="14">
        <f t="shared" si="7"/>
        <v>0.829280981090353</v>
      </c>
    </row>
    <row r="58" customHeight="1" spans="1:12">
      <c r="A58" s="10"/>
      <c r="B58" s="10"/>
      <c r="C58" s="10"/>
      <c r="D58" s="10"/>
      <c r="E58" s="11"/>
      <c r="F58" s="12"/>
      <c r="G58" s="12"/>
      <c r="H58" s="12"/>
      <c r="I58" s="12"/>
      <c r="J58" s="15"/>
      <c r="K58" s="12"/>
      <c r="L58" s="15"/>
    </row>
  </sheetData>
  <autoFilter ref="A1:L57">
    <sortState ref="A1:L57">
      <sortCondition ref="A1"/>
    </sortState>
    <extLst/>
  </autoFilter>
  <pageMargins left="0.75" right="0.75" top="0.75" bottom="0.589583333333333" header="0.509722222222222" footer="0.509722222222222"/>
  <pageSetup paperSize="9" scale="52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09722222222222" footer="0.509722222222222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QQ1403851040</cp:lastModifiedBy>
  <cp:revision>1</cp:revision>
  <dcterms:created xsi:type="dcterms:W3CDTF">2018-02-11T01:56:00Z</dcterms:created>
  <dcterms:modified xsi:type="dcterms:W3CDTF">2019-01-10T02:02:42Z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2052-11.1.0.8370</vt:lpwstr>
  </property>
</Properties>
</file>